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20" yWindow="45" windowWidth="12120" windowHeight="7560"/>
  </bookViews>
  <sheets>
    <sheet name="Budget" sheetId="2" r:id="rId1"/>
    <sheet name="Notes" sheetId="3" r:id="rId2"/>
  </sheets>
  <externalReferences>
    <externalReference r:id="rId3"/>
  </externalReferences>
  <definedNames>
    <definedName name="_xlnm.Print_Area" localSheetId="0">Budget!$A$1:$Q$160</definedName>
    <definedName name="_xlnm.Print_Area" localSheetId="1">Notes!$A$1:$N$113</definedName>
    <definedName name="_xlnm.Print_Area">#REF!</definedName>
    <definedName name="PRINT_AREA_MI">#REF!</definedName>
    <definedName name="_xlnm.Print_Titles" localSheetId="0">Budget!$16:$18</definedName>
  </definedNames>
  <calcPr calcId="124519"/>
</workbook>
</file>

<file path=xl/calcChain.xml><?xml version="1.0" encoding="utf-8"?>
<calcChain xmlns="http://schemas.openxmlformats.org/spreadsheetml/2006/main">
  <c r="M167" i="2"/>
  <c r="M166"/>
  <c r="A126" i="3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  <c r="B2"/>
  <c r="Q149" i="2" l="1"/>
  <c r="Q130" l="1"/>
  <c r="P158" l="1"/>
  <c r="P157"/>
  <c r="P156"/>
  <c r="P155"/>
  <c r="P154" l="1"/>
  <c r="P150"/>
  <c r="P118" l="1"/>
  <c r="P141"/>
  <c r="P143"/>
  <c r="P137"/>
  <c r="P136"/>
  <c r="P142"/>
  <c r="P140" l="1"/>
  <c r="P139"/>
  <c r="P134"/>
  <c r="P138"/>
  <c r="P135"/>
  <c r="P146" l="1"/>
  <c r="P145"/>
  <c r="P144"/>
  <c r="P117"/>
  <c r="P116"/>
  <c r="P115"/>
  <c r="P114" l="1"/>
  <c r="P147"/>
  <c r="Q122"/>
  <c r="Q123"/>
  <c r="Q124"/>
  <c r="Q125"/>
  <c r="Q126"/>
  <c r="Q127"/>
  <c r="Q128"/>
  <c r="Q129"/>
  <c r="P160" l="1"/>
  <c r="Q121"/>
  <c r="Q148"/>
  <c r="Q160" l="1"/>
  <c r="N161" l="1"/>
  <c r="M161" l="1"/>
</calcChain>
</file>

<file path=xl/sharedStrings.xml><?xml version="1.0" encoding="utf-8"?>
<sst xmlns="http://schemas.openxmlformats.org/spreadsheetml/2006/main" count="503" uniqueCount="394">
  <si>
    <t>BRAC</t>
  </si>
  <si>
    <t>DFID</t>
  </si>
  <si>
    <t>Grand Total</t>
  </si>
  <si>
    <t>School Supplies</t>
  </si>
  <si>
    <t>Teachers Guide (1 set per school)</t>
  </si>
  <si>
    <t>Work book for picture drawing</t>
  </si>
  <si>
    <t>Work book for Urdu alphabet drawing</t>
  </si>
  <si>
    <t>Work book for Mathematics</t>
  </si>
  <si>
    <t>Urdu language book</t>
  </si>
  <si>
    <t>English language book</t>
  </si>
  <si>
    <t>Basic mathematics book</t>
  </si>
  <si>
    <t>Social studies book</t>
  </si>
  <si>
    <t xml:space="preserve">Drawing sheets (Urdu) </t>
  </si>
  <si>
    <t xml:space="preserve">Drawing sheets (English) </t>
  </si>
  <si>
    <t>Today's news chart</t>
  </si>
  <si>
    <t>Evaluation Guide</t>
  </si>
  <si>
    <t>Student Kits</t>
  </si>
  <si>
    <t>Survey</t>
  </si>
  <si>
    <t>Community and Stakeholders Involvement</t>
  </si>
  <si>
    <t xml:space="preserve">Government involvement through regular visits, workshops, seminars, stipends, etc </t>
  </si>
  <si>
    <t>Teachers Training and Refreshers</t>
  </si>
  <si>
    <t xml:space="preserve">Teacher Honorarium </t>
  </si>
  <si>
    <t>Teaching aids and manual (for teacher training)</t>
  </si>
  <si>
    <t>School rent and maintenance</t>
  </si>
  <si>
    <t xml:space="preserve">Rent and Utilities for Area office/Training Venue </t>
  </si>
  <si>
    <t xml:space="preserve">Rent and Utilities for Branch office </t>
  </si>
  <si>
    <t xml:space="preserve">Furniture &amp; Fixture and Equipments Area office </t>
  </si>
  <si>
    <t>Computer for PM and AEM</t>
  </si>
  <si>
    <t>Student Books and Supplementary Materials</t>
  </si>
  <si>
    <t xml:space="preserve">Country Office Staff Salary &amp; Benefits </t>
  </si>
  <si>
    <t>Staff Training &amp; Development (5% of salary)</t>
  </si>
  <si>
    <t>ORGANISATION</t>
  </si>
  <si>
    <t>PROJECT TITLE</t>
  </si>
  <si>
    <t>Proposal for 200 Early Childhood Education Centers in Khyber-Pakhtunkhwa Province, Pakistan</t>
  </si>
  <si>
    <t>COUNTRY</t>
  </si>
  <si>
    <t>Pakistan</t>
  </si>
  <si>
    <t>DATE</t>
  </si>
  <si>
    <t>TOTAL COST OF PROJECT</t>
  </si>
  <si>
    <t>Inflation rate used in the project budget should not exceed the UK Treasury Rates of inflation for each financial year (01 April – 31 March). These rates, referred to as GDP deflators can be found on the UK treasury website. For financial years in the future please use the last available UK treasury predicted rates.</t>
  </si>
  <si>
    <t>BUDGET (GBP)</t>
  </si>
  <si>
    <t>FULL</t>
  </si>
  <si>
    <t>YR 1</t>
  </si>
  <si>
    <t>YR 2</t>
  </si>
  <si>
    <t xml:space="preserve">YR 3 </t>
  </si>
  <si>
    <t>Apr-Mar  12/13</t>
  </si>
  <si>
    <t>Apr-Mar  13/14</t>
  </si>
  <si>
    <t>TOTAL</t>
  </si>
  <si>
    <t>Survey cost</t>
  </si>
  <si>
    <t>Consultant</t>
  </si>
  <si>
    <t>Chief Executive officer (0.25 FTE)</t>
  </si>
  <si>
    <t>Sr. Accounts Officer (0.25 FTE)</t>
  </si>
  <si>
    <t>Audit Officer (0.25 FTE)</t>
  </si>
  <si>
    <t>Financial Mgt. Trainer (0.25 FTE)</t>
  </si>
  <si>
    <t>Salary of Service staff (1 FTE)</t>
  </si>
  <si>
    <t>Deputy Executive Director (0.05 FTE)</t>
  </si>
  <si>
    <t>Director Finance (0.05 FTE)</t>
  </si>
  <si>
    <t>Program Development Coordinator (0.05 FTE)</t>
  </si>
  <si>
    <t>Manager Accounts (0.15 FTE)</t>
  </si>
  <si>
    <t>Senior Manager, Communication (0.05 FTE)</t>
  </si>
  <si>
    <t>Sr. Manager, Financial Analysis &amp; MIS (0.05 FTE)</t>
  </si>
  <si>
    <t>Assistant HR Manager (0.05 FTE)</t>
  </si>
  <si>
    <t>Software Engineer, IT (0.15 FTE)</t>
  </si>
  <si>
    <t>Senior Logistic Officer (0.05 FTE)</t>
  </si>
  <si>
    <t xml:space="preserve">YR 1 </t>
  </si>
  <si>
    <t>YR 3</t>
  </si>
  <si>
    <t>N/A</t>
  </si>
  <si>
    <t>Monitoring Officer (1 FTE)</t>
  </si>
  <si>
    <t>Office Stationery &amp; Supplies for Area Office</t>
  </si>
  <si>
    <t>General Expenses &amp; Maintenance of Area office</t>
  </si>
  <si>
    <t>Furniture &amp; Fixture and Equipments Branch office</t>
  </si>
  <si>
    <t>Office Stationery &amp; Supplies for Branch Office</t>
  </si>
  <si>
    <t>General Expenses &amp; Maintenance of Branch office</t>
  </si>
  <si>
    <t xml:space="preserve"> Workshop for Dissemination</t>
  </si>
  <si>
    <t>Teacher Supplies</t>
  </si>
  <si>
    <t>Head Office Staff Cost (International)</t>
  </si>
  <si>
    <t>Sub Total (2.1)</t>
  </si>
  <si>
    <t>Sub-Total (2.2)</t>
  </si>
  <si>
    <t>2.1.1</t>
  </si>
  <si>
    <t>2.1.2</t>
  </si>
  <si>
    <t>2.1.3</t>
  </si>
  <si>
    <t>2.1.4</t>
  </si>
  <si>
    <t>2.1.5</t>
  </si>
  <si>
    <t>2.1.6</t>
  </si>
  <si>
    <t>2.1.7</t>
  </si>
  <si>
    <t>2.1.8</t>
  </si>
  <si>
    <t>2.1.9</t>
  </si>
  <si>
    <t>2.1.10</t>
  </si>
  <si>
    <t>2.1.11</t>
  </si>
  <si>
    <t>2.1.12</t>
  </si>
  <si>
    <t>2.1.13</t>
  </si>
  <si>
    <t>2.1.14</t>
  </si>
  <si>
    <t>2.1.15</t>
  </si>
  <si>
    <t>2.1.16</t>
  </si>
  <si>
    <t>2.2.1</t>
  </si>
  <si>
    <t>2.2.2</t>
  </si>
  <si>
    <t>2.2.3</t>
  </si>
  <si>
    <t>2.2.4</t>
  </si>
  <si>
    <t>2.2.5</t>
  </si>
  <si>
    <t>2.2.6</t>
  </si>
  <si>
    <t>2.2.7</t>
  </si>
  <si>
    <t>2.3.1</t>
  </si>
  <si>
    <t>2.3.2</t>
  </si>
  <si>
    <t>2.3.3</t>
  </si>
  <si>
    <t>2.3.4</t>
  </si>
  <si>
    <t>2.3.5</t>
  </si>
  <si>
    <t>2.3.6</t>
  </si>
  <si>
    <t>2.3.7</t>
  </si>
  <si>
    <t>2.3.8</t>
  </si>
  <si>
    <t>2.3.9</t>
  </si>
  <si>
    <t>2.3.10</t>
  </si>
  <si>
    <t>2.3.11</t>
  </si>
  <si>
    <t>2.3.12</t>
  </si>
  <si>
    <t>2.3.13</t>
  </si>
  <si>
    <t>2.3.14</t>
  </si>
  <si>
    <t>2.3.15</t>
  </si>
  <si>
    <t>2.3.16</t>
  </si>
  <si>
    <t>2.3.17</t>
  </si>
  <si>
    <t>2.3.18</t>
  </si>
  <si>
    <t>2.3.19</t>
  </si>
  <si>
    <t>2.3.20</t>
  </si>
  <si>
    <t>2.3.21</t>
  </si>
  <si>
    <t>Sub-Total (2.3)</t>
  </si>
  <si>
    <t>2.4.1</t>
  </si>
  <si>
    <t>2.4.2</t>
  </si>
  <si>
    <t>2.4.3</t>
  </si>
  <si>
    <t>2.4.4</t>
  </si>
  <si>
    <t>2.4.5</t>
  </si>
  <si>
    <t>2.4.6</t>
  </si>
  <si>
    <t>2.4.7</t>
  </si>
  <si>
    <t>2.4.8</t>
  </si>
  <si>
    <t>2.4.9</t>
  </si>
  <si>
    <t>2.4.10</t>
  </si>
  <si>
    <t>2.5.1</t>
  </si>
  <si>
    <t>2.5.2</t>
  </si>
  <si>
    <t>Sub-Total (2.5)</t>
  </si>
  <si>
    <t>Sub-Total (2.4)</t>
  </si>
  <si>
    <t>2.6.1</t>
  </si>
  <si>
    <t>2.6.2</t>
  </si>
  <si>
    <t>Sub-Total (2.6)</t>
  </si>
  <si>
    <t>2.7.1</t>
  </si>
  <si>
    <t>2.7.2</t>
  </si>
  <si>
    <t>2.7.3</t>
  </si>
  <si>
    <t>2.7.4</t>
  </si>
  <si>
    <t>2.7.5</t>
  </si>
  <si>
    <t>2.7.6</t>
  </si>
  <si>
    <t>Sub-Total (2.7)</t>
  </si>
  <si>
    <t>Sub-Total (3.1)</t>
  </si>
  <si>
    <t>3.2.1</t>
  </si>
  <si>
    <t>3.2.2</t>
  </si>
  <si>
    <t>3.2.3</t>
  </si>
  <si>
    <t>3.2.4</t>
  </si>
  <si>
    <t>3.2.5</t>
  </si>
  <si>
    <t>Sub Total (3.2)</t>
  </si>
  <si>
    <t>3.3.1</t>
  </si>
  <si>
    <t>3.3.2</t>
  </si>
  <si>
    <t>3.3.3</t>
  </si>
  <si>
    <t>3.3.4</t>
  </si>
  <si>
    <t>3.3.5</t>
  </si>
  <si>
    <t>3.3.6</t>
  </si>
  <si>
    <t>3.3.7</t>
  </si>
  <si>
    <t>3.3.8</t>
  </si>
  <si>
    <t>3.3.9</t>
  </si>
  <si>
    <t>3.3.11</t>
  </si>
  <si>
    <t>Sub-Total (3.3)</t>
  </si>
  <si>
    <t>Total of 2 (2.1+2.2+2.3+2.4+2.5+2.6+2.7)</t>
  </si>
  <si>
    <t>Total (1)</t>
  </si>
  <si>
    <t xml:space="preserve">All STAFF COSTS (3)
</t>
  </si>
  <si>
    <t>Total  (5)</t>
  </si>
  <si>
    <t>Total  (4)</t>
  </si>
  <si>
    <t>Before preparing your budget, you should read the GPAF Financial Management Guidelines available on DFID website and the Guidance to Complete the Budget in the left tab</t>
  </si>
  <si>
    <t>Stichting BRAC International (BRAC Intl.), BRAC Pakistan</t>
  </si>
  <si>
    <t>1) CAPITAL EXPENDITURE</t>
  </si>
  <si>
    <t>2) PROJECT ACTIVITIES</t>
  </si>
  <si>
    <t>4) OTHER ADMINISTRATION COSTS</t>
  </si>
  <si>
    <t>5) MONITORING, EVALUATION &amp; LESSON LEARNING</t>
  </si>
  <si>
    <t xml:space="preserve">Survey cost for opening school </t>
  </si>
  <si>
    <t xml:space="preserve">Orientation for the surveyor </t>
  </si>
  <si>
    <t xml:space="preserve">SMC, Community Orientation </t>
  </si>
  <si>
    <t xml:space="preserve">Teachers Basic Training </t>
  </si>
  <si>
    <t xml:space="preserve">3 days orientation before opening school  </t>
  </si>
  <si>
    <t xml:space="preserve">Refreshers course 1 day per month </t>
  </si>
  <si>
    <t xml:space="preserve">Government Primary School Teacher Training </t>
  </si>
  <si>
    <t>Office Rent  &amp; Utilities (BRAC International)</t>
  </si>
  <si>
    <t>Motor cycle for Area Education Manager</t>
  </si>
  <si>
    <t xml:space="preserve">Bicycle for Accountant </t>
  </si>
  <si>
    <t>Signboard (1 per school)</t>
  </si>
  <si>
    <t>Chalk board  (1 per school)</t>
  </si>
  <si>
    <t>Chalk board repairing and colour</t>
  </si>
  <si>
    <t>Supplies storage box (1 per school)</t>
  </si>
  <si>
    <t>Floor Mat  (4 mats per school)</t>
  </si>
  <si>
    <t xml:space="preserve">Chalk board eraser (6 erasers per school) </t>
  </si>
  <si>
    <t>Board Chalk (6 packets per school)</t>
  </si>
  <si>
    <t>Locks (2 locks per school)</t>
  </si>
  <si>
    <t>Teachers stool (1 stool per school)</t>
  </si>
  <si>
    <t>Jerry cans (1 Jerry can for drinking water per school)</t>
  </si>
  <si>
    <t>Drinking cups (2 cups per school)</t>
  </si>
  <si>
    <t>Students Attendance  Register Book  (1 per school)</t>
  </si>
  <si>
    <t>Bathroom scale and measuring tape (1 per school)</t>
  </si>
  <si>
    <t>Notice board (1 per school)</t>
  </si>
  <si>
    <t>Calendar (1 per school)</t>
  </si>
  <si>
    <t>Cloth for wall display (1 per school)</t>
  </si>
  <si>
    <t xml:space="preserve">Teacher Bag (1 per teacher)             </t>
  </si>
  <si>
    <t xml:space="preserve">Bound Exercise Book (Lesson plan) (12 per teacher) </t>
  </si>
  <si>
    <t>Ball Pen (12 per teacher)</t>
  </si>
  <si>
    <t>Ring binder (1 per school)</t>
  </si>
  <si>
    <t>Refresher note book  (2 per teacher)</t>
  </si>
  <si>
    <t>Teachers Supplementary Materials</t>
  </si>
  <si>
    <t xml:space="preserve">English ABC Card (set) </t>
  </si>
  <si>
    <t xml:space="preserve"> Urdu Alphabet  Card (set) </t>
  </si>
  <si>
    <t xml:space="preserve">Wooden Shapes </t>
  </si>
  <si>
    <t>Hexagonal Cube for Dot</t>
  </si>
  <si>
    <t xml:space="preserve">Story book (30 per school) </t>
  </si>
  <si>
    <t>Number cards</t>
  </si>
  <si>
    <t>Domino cards</t>
  </si>
  <si>
    <t>Number Charts</t>
  </si>
  <si>
    <t>Playing corner equipment</t>
  </si>
  <si>
    <t>Addition and Subtraction Cards</t>
  </si>
  <si>
    <t>Ruler  (1 per student)</t>
  </si>
  <si>
    <t>Slate (1 per student)</t>
  </si>
  <si>
    <t>Slate pencil (24 per student)</t>
  </si>
  <si>
    <t>Hard board (1 per student)</t>
  </si>
  <si>
    <t>Pencil (6 per student)</t>
  </si>
  <si>
    <t>Eraser (6 per student)</t>
  </si>
  <si>
    <t>Plain paper (5 reams per school)</t>
  </si>
  <si>
    <t>Crayons (35 boxes per school)</t>
  </si>
  <si>
    <t>Exercise Khata (Urdu 4 copies, Mathematics 4 copies  and English 4 copies per student)</t>
  </si>
  <si>
    <t>Pencil Sharpener (6 per student)</t>
  </si>
  <si>
    <t>Programme Manager (1 FTE)</t>
  </si>
  <si>
    <t>Area Education Manager (1 FTE )</t>
  </si>
  <si>
    <t>Branch Manager ( 2 FTE)</t>
  </si>
  <si>
    <t>Programme Organiser (10 FTE )</t>
  </si>
  <si>
    <t>Honorarium of Trainer/ Material developer (2 FTE)</t>
  </si>
  <si>
    <t>Accountant (1 FTE)</t>
  </si>
  <si>
    <t>Consultant - Technical Advice</t>
  </si>
  <si>
    <t>Survey Monitors</t>
  </si>
  <si>
    <t xml:space="preserve">Coding &amp; Data entry </t>
  </si>
  <si>
    <t>Skype Video Conferencing</t>
  </si>
  <si>
    <t>Note No.</t>
  </si>
  <si>
    <t>Detail</t>
  </si>
  <si>
    <t>SCHOOL SUPPLIES</t>
  </si>
  <si>
    <t>TEACHERS SUPPLIES</t>
  </si>
  <si>
    <t>STUDENT WORKBOOKS AND SUPPLEMENTARY MATERIALS</t>
  </si>
  <si>
    <t>STUDENT KITS</t>
  </si>
  <si>
    <t>SURVEYS</t>
  </si>
  <si>
    <t>Door to door household survey to collect data of potential students, teachers and school rooms. One local person hired and trained for the role. 6 days per school at £5 per day (1st year 100 surveys @  £30 = £3000. 2nd year 100 surveys @ £30.35 = £3035)</t>
  </si>
  <si>
    <t>2 days orientation /training for the surveyors (1st year 25 surveyors x 2 x 2= £ 100 and for 2nd year - 25surveyors x 2 x £ 2.06= £ 103)</t>
  </si>
  <si>
    <t>COMMUNITY AND STAKEHOLDERS INVOLVEMENT</t>
  </si>
  <si>
    <t>TEACHERS TRAINING AND REFRESHERS</t>
  </si>
  <si>
    <t>STAFF COSTS</t>
  </si>
  <si>
    <t>1 x Programme Manager Salary (1st year £700 x 3 months = £2100. 2nd year £717.50 x 12 months = £ 8610. 3rd year £736.83 x 12 months = £8842. 4th year £756.78 x 9 months = £6811)</t>
  </si>
  <si>
    <t>1 x Area Education Manager Salary (1st year £600 x 3 months = £1800. 2nd year £615 x 12 months = £7380. 3rd year £631.58 x 12 months= £ 7579. 4th year £648.67 x 9 months = £5838)</t>
  </si>
  <si>
    <t>2 x Branch Manager Salaries - oversees 5 Programme Organisers (1st year 2 x £140 x 3 months = £840. 2nd year 2 x £143.50 x 12 months = £3444. 3rd year 2 x £147.38 x 12 months = £3537. 4th year 2 x £151.33 x 9 months = £2724)</t>
  </si>
  <si>
    <t>10 x Programme Organiser Salaries - organises field activities, school supervision &amp; monitoring, community mobilisation, mothers forums. 1 Programme Organiser responsible for 10 schools. (1st year 10 x £120 x 3 months = £3600. 2nd year 10 x £123 x 12 months = £14760. 3rd year 10 x £126.33 x 12 months = £15159. 4th year 10 x £129.73 x 9 months = £11676)</t>
  </si>
  <si>
    <t xml:space="preserve">2 x Trainer and Material Developer Honorariums - develops programme staff and teachers (1st year 2 x £200 x 3 months = £1200. 2nd year 2 x £205 x 12 months= £4920, 3rd year 2 x £210.56 x 9 months = £3790. </t>
  </si>
  <si>
    <t>1 x Accountant/Office Assistant Salary (1st year cost £100 x 3 months = £300. 2nd year £102.5 x 12 months = £1230. 3rd year £105.25 x 12 months= £1263, 4th year £108.11 x 9 months = £973)</t>
  </si>
  <si>
    <t>1 x Service staff - office cleaning and maintenance (1st year £70 x 3 months = £210. 2nd year £71.75 x 12 months = £861. 3rd year £73.67 x 12 months = £884. 4th year £75.67 x 9 months = £681)</t>
  </si>
  <si>
    <t>COUNTRY OFFICE STAFF COSTS</t>
  </si>
  <si>
    <t>Chief Executive Officer - 1 day per month (1st year 1 x £277.33 x 3 months = £ 832. 2nd year 1 x £284.17 x 12 months = £3410. 3rd year 1 x £291.83 x 12 months= £3502. 4th year 1 x £299.78 x 9 months= £2698)</t>
  </si>
  <si>
    <t>Senior Accounts Officer - 1 day per month (1st year 1 x £119.67 x 3 months = £359. 2nd year 1 x £122.75 x 12 months = £1473. 3rd year 1 x £126.08 x 12 months = £1513. 4th year 1 x £129.44 x 9 months = £1165)</t>
  </si>
  <si>
    <t>Audit Officer - 1 day per month (1st year 1 x £102 x 3 months = £306.  2nd year 1 x £104.58 x 12 months= £ 1255. 3rd year 1 x £ 107.33 x 12 months= £ 1288. 4th year 1 x £110.22 x 9 months= £992)</t>
  </si>
  <si>
    <t>Financial Management Trainer - 1 day per month (1st year 1 x £102 x 3 months = £ 306. 2nd year = 1 x £104.58 x 12 months= £ 1255. 3rd year 1 x £107.33 x 12 months= £ 1288. 4th year 1 x £110.22 x 9 months= £992)</t>
  </si>
  <si>
    <t>Monitoring Officer - 1 day per month (1st year - 1 x £200 x 3 months = £600. 2nd year 1 x £ 205 x 12 months= £2460. 3rd year 1 x £210.5 x 12 months= £ 2526. 4th year 1 x £ 216.22 x 9 months= £1946)</t>
  </si>
  <si>
    <t>HEAD OFFICE STAFF COSTS (INTERNATIONAL)</t>
  </si>
  <si>
    <t>Deputy Executive Director (0.05 FTE) at £97.04 (£1941 × 0.05) per month. Total salary and benefit package based on BRAC’s salary structure.</t>
  </si>
  <si>
    <t>Director Finance (0.05 FTE) at £73.20 (£1464 × 0.05) per month. Total salary and benefit package based on BRAC’s salary structure.</t>
  </si>
  <si>
    <t>Programme Development Coordinator (0.05FTE) at £46.46 (£929 × 0.05) per month. Total salary and benefit package based on BRAC’s salary structure.</t>
  </si>
  <si>
    <t>Manager Accounts (0.15 FTE) at £99 (£660 × 0.15) per month. Total salary and benefit package based on BRAC’s salary structures.</t>
  </si>
  <si>
    <t>Senior Manager, Communication (0.05 FTE) at £26.02 (£520.34 × 0.05) per month. Total salary and benefit package based on BRAC’s salary structures.</t>
  </si>
  <si>
    <t>Senior Manager, Financial Analysis &amp; MIS (0.05 FTE) at £30.28 (£605.6 × 0.05) per month. Total salary and benefit package based on BRAC’s salary structures.</t>
  </si>
  <si>
    <t>Assistant HR Manager (0.05 FTE) at £13.87 (£277.5 × 0.05) per month. Total salary and benefit package based on BRAC’s salary structures.</t>
  </si>
  <si>
    <t>Software Engineer, IT (0.15 FTE) at £42.99 (£286 × 0.15) per month. Total salary and benefit package based on BRAC’s salary structures.</t>
  </si>
  <si>
    <t>Senior Logistic Officer (0.05 FTE) at £17.75 (£355 × 0.05) per month. Total salary and benefit package based on BRAC’s salary structures.</t>
  </si>
  <si>
    <t>Consultant for Technical Assistant (42 days@ £200 day). Year 1 -7 days, Year 2 - 14 days, Year 3 -14 days and Year 4 - 7 days. Total salary and benefit package based on BRAC’s salary structures.</t>
  </si>
  <si>
    <t>OTHER ADMINSTRATION COSTS</t>
  </si>
  <si>
    <t xml:space="preserve">One building rented as Area Office and staff/teacher training venue (1st year £300 x 3months = £900. 2nd year £307.5 x 12 months = £3690. 3rd year £315.83 x 12 months = £3790. 4th year £324.33 x 9 months = £2919) </t>
  </si>
  <si>
    <t xml:space="preserve">Two offices rented as Branch Offices (1st year 2 x £130 x 3 months = £780. 2nd year 2 x £133.25 x 12 months= £3198. 3rd year 2 x £136.83 x 12 = £3284. 4th year 2 x £140.56 x 9 months= £2530) </t>
  </si>
  <si>
    <t>Furniture and equipment (chairs, desks, filing and storage etc) for Area office £1000</t>
  </si>
  <si>
    <t>Furniture and equipment (chairs, desks, filing and storage etc) for 2 x Branch Offices (2 x £500 = £1000)</t>
  </si>
  <si>
    <t xml:space="preserve">Office Stationery &amp; Supplies for Area Office (1st year £25 x 3 months = £75. 2nd year £25.67 x 12 months = £308. 3rd year £26.33 x 12 months = £316. 4th year = £27 x 9 months = £243) </t>
  </si>
  <si>
    <t>Office Stationery &amp; Supplies for Branch Office (1st year 2 x £18 x 3 months = £108. 2nd year 2 x £18.46 x 12 months= £443. 3rd year = 2 x £18.96 x 12 months = £455. 4th year 2 x £19.44 x 9 months = £350)</t>
  </si>
  <si>
    <t>Computer for Programme Manager and Area Education Manager (2 x £550 = £1100)</t>
  </si>
  <si>
    <t xml:space="preserve">General Expenses &amp; Maintenance of Area office (1st year £75 x 3 months = £225. 2nd year £76.92 x 12 months = £923. 3rd year £78.92 x 12 months = £947. 4th year £81.11 x 9 months= £730) </t>
  </si>
  <si>
    <t xml:space="preserve">General Expenses &amp; Maintenance of Branch offices (1st year 2 x £56.33 x 3 months = £338. 2nd year 2 x £57.67 x 12 months= £1384. 3rd year 2 x £59.21 x 12 months= £1421. 4th year 2 x £60.83 x 9 months = £1095) </t>
  </si>
  <si>
    <t xml:space="preserve">Office rent and utilities (BRAC International) (1st year £125 x 3 months = £375. 2nd year  £128.17 x 12 months= £1538. 3rd year  £131.58 x 12 months= £1579. 4th year £135.13  x 9 months = £1216.) </t>
  </si>
  <si>
    <t>MONITORING, EVALUATION AND LESSON LEARNING</t>
  </si>
  <si>
    <t>2 Survey Monitors for 20 days for each of the baseline and final evaluation. £100 x 40 days. Salary includes training and survey work</t>
  </si>
  <si>
    <t>Student survey cost at £2 per student (Based on BRAC experience) for 600 students</t>
  </si>
  <si>
    <t>Data coding and entry cost at £1 per student (Based on BRAC experience) for 600 students</t>
  </si>
  <si>
    <t>3.1.1</t>
  </si>
  <si>
    <t>3.1.2</t>
  </si>
  <si>
    <t>3.1.3</t>
  </si>
  <si>
    <t>3.1.4</t>
  </si>
  <si>
    <t>3.1.5</t>
  </si>
  <si>
    <t>3.1.6</t>
  </si>
  <si>
    <t>3) ALL STAFF COSTS</t>
  </si>
  <si>
    <t xml:space="preserve">Program Staff's Travel &amp; Transportation (20% of salary) </t>
  </si>
  <si>
    <t>Travel, Transportation &amp; Allowances (20% Salary) of Country office staff</t>
  </si>
  <si>
    <t>Travel, Transportation &amp; Allowances (25% Salary) for Consultants and Survey Monitors</t>
  </si>
  <si>
    <t>International Flights</t>
  </si>
  <si>
    <t>School room rented from the community, maintenance costs such as electricity paid monthly as per contract with house owner (1st year 100 x £21.52 x 12 months = £25,830. 2nd year = 100 x £22.10 x 12 months = £26,527)</t>
  </si>
  <si>
    <t xml:space="preserve">Travel &amp; Transportation (20% of salary). This is basically program staff's local travel cost, food allowance and accommodation outside the base station. </t>
  </si>
  <si>
    <t xml:space="preserve">Travel &amp; Transportation (20% of FTE salary). This is country offcie staff's (accounttant, IT, MIS, Country representative, etc) travel, food amd accomodation when they visit the program outside the base office. </t>
  </si>
  <si>
    <t>Travel and Transportation (30% Salary). This is the cost of HO staff when they will visit the program. It will cover travel, daily allowance, food and accomadation.</t>
  </si>
  <si>
    <t>Air Ticket Fare (6 times in 3 years) @ £400 per traveling for consultant . Air travel for the consultants.</t>
  </si>
  <si>
    <t>Travel, Transportation &amp; Allowances (25% Salary). Conaltant's local travel, food and accomodation.</t>
  </si>
  <si>
    <t xml:space="preserve">Video conference, per hour £ 166.667, 3 hours for both the country once in a quarter. </t>
  </si>
  <si>
    <t>BRAC Contribution</t>
  </si>
  <si>
    <t>Other Project</t>
  </si>
  <si>
    <t>Cash</t>
  </si>
  <si>
    <t>Financing (Microfinance)</t>
  </si>
  <si>
    <t>Contribution (BRAC Int.)</t>
  </si>
  <si>
    <r>
      <t>GPAF REFERENCE</t>
    </r>
    <r>
      <rPr>
        <sz val="12"/>
        <rFont val="Calibri"/>
        <family val="2"/>
        <scheme val="minor"/>
      </rPr>
      <t xml:space="preserve"> 
</t>
    </r>
    <r>
      <rPr>
        <i/>
        <sz val="12"/>
        <rFont val="Calibri"/>
        <family val="2"/>
        <scheme val="minor"/>
      </rPr>
      <t>If Known</t>
    </r>
  </si>
  <si>
    <r>
      <t xml:space="preserve">DFID CONTRIBUTION
</t>
    </r>
    <r>
      <rPr>
        <i/>
        <sz val="12"/>
        <rFont val="Calibri"/>
        <family val="2"/>
        <scheme val="minor"/>
      </rPr>
      <t>In GBP and as a %age of total funds</t>
    </r>
  </si>
  <si>
    <r>
      <t xml:space="preserve">OWN CONTRIBUTION
</t>
    </r>
    <r>
      <rPr>
        <sz val="12"/>
        <rFont val="Calibri"/>
        <family val="2"/>
        <scheme val="minor"/>
      </rPr>
      <t>In GBP and as a %age of total funds</t>
    </r>
  </si>
  <si>
    <r>
      <t xml:space="preserve">ADDITIONAL FUNDING
</t>
    </r>
    <r>
      <rPr>
        <i/>
        <sz val="12"/>
        <rFont val="Calibri"/>
        <family val="2"/>
        <scheme val="minor"/>
      </rPr>
      <t>including sources, in GBP and as a %age of total funds</t>
    </r>
  </si>
  <si>
    <r>
      <t xml:space="preserve">EXCHANGE RATE
</t>
    </r>
    <r>
      <rPr>
        <i/>
        <sz val="12"/>
        <rFont val="Calibri"/>
        <family val="2"/>
        <scheme val="minor"/>
      </rPr>
      <t>including source and date</t>
    </r>
  </si>
  <si>
    <r>
      <t xml:space="preserve">INFLATION RATE
</t>
    </r>
    <r>
      <rPr>
        <i/>
        <sz val="12"/>
        <rFont val="Calibri"/>
        <family val="2"/>
        <scheme val="minor"/>
      </rPr>
      <t>No greater than relevant UK Treasury Rate</t>
    </r>
  </si>
  <si>
    <t>Serial no.</t>
  </si>
  <si>
    <t>Note no.</t>
  </si>
  <si>
    <t>GBP 642,253</t>
  </si>
  <si>
    <t>Travel, Transportation &amp; Allowances (20% Salary) of HO staff</t>
  </si>
  <si>
    <t>1 x motor cycle for Area Education Manager for field visits (1 x £700 = £700)</t>
  </si>
  <si>
    <t>1 x bicycle for Accountant to move between Area and Branch offices (1 x £71 = £71)</t>
  </si>
  <si>
    <t>1 x weighing scales and measuring tapes per school for monitoring the weight and height progress of students (1st  year 100 scales and measuring tapes @ £7.65 £7.65 = £765. 3rd year 100 scales and measuring tapes @ £7.85 = £785)</t>
  </si>
  <si>
    <t>1 x school sign per school ( 1st  year 100 signboards @ £7.18 = £718. 2nd year 100 signboards @ £7.37 = £737)</t>
  </si>
  <si>
    <t>1 x chalkboard per school (1st  year100 chalkboards @ £6.15 = £615. 2nd year 100 chalkboards @ £6.32 = £632)</t>
  </si>
  <si>
    <t>Chalk board repair and recolour twice a year (1st  year 200 repair/recolour @ £1.99 = £398. 2nd year 200 repair/recolour @ £2.04 = £408)</t>
  </si>
  <si>
    <t>1 x supplies storage box per school (1st  year 100 boxes @ £6.15 =  £ 615. 2nd year 100 boxes @ £6.32 = £ 632)</t>
  </si>
  <si>
    <t>4 x Floor Mats per school (1st  year 400 mats @ £ 8.53 = £3412. 2nd year 400 mats @ £ 8.76 = £ 3504)</t>
  </si>
  <si>
    <t>6 x Chalk board erasers per school (1st  year 600 dusters @ £ 0.26 =  £ 156. 2nd year  600 dusters @ £ 0.26 = £ 156)</t>
  </si>
  <si>
    <t>6 x Packets of Chalk per school (1st year 600 packets @ £ 0.26 =  £ 156. 2nd year 600 packets @ £ 0.26 = £ 156)</t>
  </si>
  <si>
    <t>2 x locks per school for doors and storage boxes (1st  year 200 locks @ £ 0.52 =  £104. 2nd year 200 locks @ £ 0.53 =  £106)</t>
  </si>
  <si>
    <t>1 x Teachers stool (1st  year 100 stools @ £ 3.06 =  £306. 2nd year 100 stools @ £ 3.15 = £ 315.)</t>
  </si>
  <si>
    <t>1 x Jerrycan for drinking water (1st  year 100 jerrycans @ £ 5.35 =  £535. 2nd year 100 Jerrycans @ £ 5.49 = £ 549)</t>
  </si>
  <si>
    <t>2 x Drinking cups per school (1st  year 200 cups @ £ 0.38 =  £76. 2nd year 200 cups @ £ 0.40 = £80)</t>
  </si>
  <si>
    <t>1 x Student attendance register per school (2nd year 100 registers @ £0.82 =  £82. 2nd year 100 registers @ £ 0.84 = £ 84)</t>
  </si>
  <si>
    <t>1 x Notice board per school for displaying information such as height and weight of students, school management committee charts, date of birth charts, best drawings etc. (1st  year 100 notice boards @ £ 12.30 = £1230. 2nd year 100 notice boards @ £12.60 = £1260)</t>
  </si>
  <si>
    <t>1 x Calendar per school (1st year 100 calendars @ £3.08 = £308. 2nd year 100 calendars @ £3.16 = £316)</t>
  </si>
  <si>
    <t>1 x cloth hanging display for childrens work per school (1st  year sets 100 @ £3.08 = £308. 2nd year 100 sets @ £3.16 = £316)</t>
  </si>
  <si>
    <t xml:space="preserve">1 x Teachers bag per teacher (1st  year 100 bags @ £3.08 = £308. 2nd year 100 bags @ £3.16 = £316)            </t>
  </si>
  <si>
    <t xml:space="preserve">12 x Exercise books for lesson plans per teacher (1st  year 1200 books @ £0.09 =  £108. 2nd year 1200 books @ £0.09 = £108)            </t>
  </si>
  <si>
    <t>12 x ball pens per teacher (1st  year 1200 pens @ £0.07 = £84. 2nd year 1200 pens @ £0.07 = £84)</t>
  </si>
  <si>
    <t>1 x Ring binder per school (1st  year 100 ring binders @ £0.31 = £31. 2nd year 100 ring binders @ £0.32 = £ 32)</t>
  </si>
  <si>
    <t xml:space="preserve">1 x Teachers guide per school (1st  year 100 teachers guides @ £7.65 = £765. 2nd year 100 teachers guides @ £7.85 = £785)            </t>
  </si>
  <si>
    <t>2 x Refresher training notebooks per teacher (1st  year 200 notebooks @ £0.36 = £72.2nd year 200 notebooks @ £0.37 = £74)</t>
  </si>
  <si>
    <t xml:space="preserve">Teachers supplementary materials (alphabet charts, maths number cards, posters for environmental studies etc). (1st year 100 supplementary materials @ £7.65 = £765. 2nd year 100 supplementary materials @ £7.85 = £785.)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</si>
  <si>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 x drawing book per student (1st  year 3300 books £0.51 = £1683. 2nd year 3300 books@ £0.53 = £1749)</t>
  </si>
  <si>
    <t>1 x Urdu work book per student (1st year 3300 books £0.51 = £1683. 2nd year 3300 books@ £0.53 = £1749)</t>
  </si>
  <si>
    <t>1 x maths work book per student (1st  year 3300 books £0.51 = £1683. 2nd year 3300 books@ £0.53 = £1749)</t>
  </si>
  <si>
    <t>1 x Urdu language reading book book per student (1st  year 3300 books £0.41 = £1353. 2nd year 3300 books@ £0.42 = £1386)</t>
  </si>
  <si>
    <t>1 x English language reading book per student (1st  year 3300 books £0.41 = £1353. 2nd year 3300 books@ £0.42 = £1386)</t>
  </si>
  <si>
    <t>1 x basic maths book per student (1st  year 3300 books £0.41 = £1353. 2nd year 3300 books@ £0.42 = £1386)</t>
  </si>
  <si>
    <t>Social studies book. 3300 for both 1st and 2nd year each, base year cost is $ 0.43</t>
  </si>
  <si>
    <t xml:space="preserve">5 x Set of English alphabet cards per school (1st year 500 sets @ £2.79 =  £1395. 2nd year 500 sets @ £2.86 = £1430)    </t>
  </si>
  <si>
    <t xml:space="preserve">5 x set of Urdu alphabet cards set per school (1st  year 500 sets @ £2.79 =  £1395. 2nd year 500 sets @ £2.86 = £1430)    </t>
  </si>
  <si>
    <t xml:space="preserve">1 x Urdu set of writing sheets per student (1st year 3300 drawing sheets @ £0.31 = £1023. 2nd year 3300 drawing sheets @ £0.32 = £1056)   </t>
  </si>
  <si>
    <t xml:space="preserve">1 x English set of drawing sheets per student (1st  year 3300 drawing sheets @ £0.31 = £1023. 2nd year 3300 drawing sheets @ £0.32 = £1056)   </t>
  </si>
  <si>
    <t xml:space="preserve">5 x Wooden shapes sets per school (1st  year 500 sets @ £1.44 = £720. 2nd year 500 sets @ £1.47 = £735)    </t>
  </si>
  <si>
    <t xml:space="preserve">5 x Shape cubes per school (1st  year 500 sets @ £1.44 = £720. 2nd year 500 sets @ £1.47 = £735)    </t>
  </si>
  <si>
    <t>1 x Set of 30 story books per school 1st  year 100 sets @ £9.23 = £923. 2nd year 100 sets @ £9.47 = £947)</t>
  </si>
  <si>
    <t>1 x Number card per student and per teacher (1st  year 3400 sets @ £0.41 = £1394. 2nd year 3400 sets @ £0.42 = £1428)</t>
  </si>
  <si>
    <t>5 x Domino sets per school (1st  year 500 sets @ £1.44 = £720. 2nd year 500 sets @ £1.47 = £735)</t>
  </si>
  <si>
    <t>1 x Number chart per school (1st  year 100 charts @ £0.51 = £51. 2nd year 100 charts @ £0.53 = £53)</t>
  </si>
  <si>
    <t>1 x News Chart per school (1st  year 100 charts @ £0.51 = £51. 2nd year 100 charts @ £0.53 = £53)</t>
  </si>
  <si>
    <t>1 x Set of playing corner toys per school. Includes dolls, doctors kits, toy vehicle, kitchen items, footballs etc used for co-curricular activities. (1st  year 100 sets @ £30.75 = £3075. 2nd year 100 sets @ £31.58 = £ 3158)</t>
  </si>
  <si>
    <t>1 x additional and subtraction cards per student and per teacher (1st  year 3400 sets @ £0.51 = £1734. 2nd year 3400 sets @ £0.53 = £1802)</t>
  </si>
  <si>
    <t>1 x student evaluation guide (1st year 100  guides @ £0.72 = £72. 2nd year 100 guides @ £0.74 = £74)</t>
  </si>
  <si>
    <t>1 x ruler/scale per student (1st  year 3300 rulers @ £ 0.31 = £1023.2nd year 3300 rulers @ £0.32 = £1056)</t>
  </si>
  <si>
    <t>1 x slate per student (1st  year 3300 books £0.51 = £1683. 2nd year 3300 books@ £0.53 = £1749)</t>
  </si>
  <si>
    <t>24 x boxes of slate pencils per school (1st  year 2400 boxes slate pencils @ £ 0.22 = £528. 2nd year 2400 boxes slate pencils @ £0.23 = £552)</t>
  </si>
  <si>
    <t xml:space="preserve">1 x hard board to write on per student (1st  year 3300 hard boards @ £ 1.54 = £5082. 2nd year 3300 hard boards @ £1.58 = £5214)  </t>
  </si>
  <si>
    <t xml:space="preserve">6 x pencils per student (1st  year 19,800 pencils @ £ 0.09 = £1782.2nd year 19800 pencils @ £0.09 = £1782) </t>
  </si>
  <si>
    <t xml:space="preserve">6 x erasers per student (1st year 19,800 erasers @ £ 0.09 = £1782. 2nd year 19800 erasers @ £0.09 = £1782) </t>
  </si>
  <si>
    <t xml:space="preserve">5 x reams of plain paper per school (1st  year 500 reams £3.06 = £1530. 2nd year 500 reams @ £3.14 = £1570) </t>
  </si>
  <si>
    <t xml:space="preserve">35 x boxes of crayons per school (1st  year 3500 boxes @ £0.29 = £1022.2nd year 3500 boxes @ £ 0.30 = £1050) </t>
  </si>
  <si>
    <t xml:space="preserve">Exercise Khata for homework and writing practice (Urdu 4 copies, Mathematics 4 copies  and English 4 copies per student per year). 1st  year 39600 copies @ £0.36 = £14,256. 2nd year 39600 copies @ £0.37 = £14,652) </t>
  </si>
  <si>
    <t xml:space="preserve">6 x pencil sharpeners per student (1st  year 19,800 sharpeners @ £0.085 = £1683. 2nd year 19,800 sharpeners @ £0.087 = £1730) </t>
  </si>
  <si>
    <t>Community orientation held twice a year for SMC's with 10 participants from each school (1st year 2000 participants @ £2.56 each = £5125. 2nd year 2000 partipants x £2.63 = £5253)</t>
  </si>
  <si>
    <t>1 x government official will visit twice a month through various formats including meetings, informal visits, workshops and seminars (1st year 24 visits @ £87.13 per visit = £2091. 2nd year 24 visits @ £89.46 per vist = £2143)</t>
  </si>
  <si>
    <t>12 days training per teacher (1st year 100 teachers trained for 12 days at £2.05 per day = £2460. 2nd year 100 teachers trained for 12 days at £2.1 per day = £2552)</t>
  </si>
  <si>
    <t>3 days orientation per teacher prior to the school opening (1st year 100 teachers receive 3 days orientation at £2.05 per day = £615. 2nd  year 100 teachers receive 3 days orientation at £2.1 per day = £630)</t>
  </si>
  <si>
    <t>1 day per month refresher training per teacher  (1st year 100 teachers receive 12 days refresher training at £2.05 per day = £2460. 2nd year 100 teachers receive 12 days refresher training at £2.1 per day = £2460 ,3rd year  100 teachers receive 12 days refresher training at £2.158 per day = £2590)</t>
  </si>
  <si>
    <t>1 x Teachers training manuals per teacher (1st year 100 manuals @ £5.36 = £536 2nd year 100 manuals x @ 5.49 = £549, 3rd year 100 manuals @ £5.64 = £564)</t>
  </si>
  <si>
    <t xml:space="preserve">6 days training for 200 government primary school teachers per year (1st year 200 teachers trained at £20.50 = £4,100. 2nd year 200 teachers trained at £21.05 = £4203 , 3rd year 100 teachers trained at £21.58 = £2158) </t>
  </si>
  <si>
    <t>Apr-Mar  14/15</t>
  </si>
  <si>
    <t>Three workshops during last quarter to disseminate learnings. 150 (3×50) participants at £162.55 per participant</t>
  </si>
  <si>
    <t>Consultant will be engaged for 7 days for the baseline, mid-term and final evaluation at £400 per day (total 21 days)</t>
  </si>
  <si>
    <t>Monthly honorarium (1st year 100 teachers receive £41 per month  x 12= £49800. 2nd year 100 teachers receive £42.11 per month x 12 = £50,532)</t>
  </si>
  <si>
    <t>GBP 483,993 (75%)</t>
  </si>
  <si>
    <t>GBP 158,260 (25%)</t>
  </si>
  <si>
    <t>2013-2014: 2.5%; 2014-2015: 2.7%</t>
  </si>
  <si>
    <t>3.1.7</t>
  </si>
  <si>
    <t>PROJECT ACTIVITIES</t>
  </si>
  <si>
    <t>GPAF - IMP - 028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</si>
</sst>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_ * #,##0.00_ ;_ * \-#,##0.00_ ;_ * &quot;-&quot;??_ ;_ @_ "/>
    <numFmt numFmtId="165" formatCode="_(* #,##0_);_(* \(#,##0\);_(* &quot;-&quot;??_);_(@_)"/>
    <numFmt numFmtId="166" formatCode="#,##0.000_);\(#,##0.000\)"/>
    <numFmt numFmtId="167" formatCode="_(* #,##0.0_);_(* \(#,##0.0\);_(* &quot;-&quot;??_);_(@_)"/>
    <numFmt numFmtId="169" formatCode="#,##0.0000_);\(#,##0.0000\)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Helv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8"/>
      <name val="Calibri"/>
      <family val="2"/>
      <scheme val="minor"/>
    </font>
    <font>
      <i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37" fontId="2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211">
    <xf numFmtId="0" fontId="0" fillId="0" borderId="0" xfId="0"/>
    <xf numFmtId="0" fontId="4" fillId="4" borderId="43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5" fillId="0" borderId="0" xfId="0" applyFont="1" applyFill="1" applyAlignment="1" applyProtection="1">
      <alignment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1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49" fontId="4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 applyProtection="1">
      <alignment horizontal="center" vertical="center" wrapText="1"/>
      <protection locked="0"/>
    </xf>
    <xf numFmtId="2" fontId="5" fillId="0" borderId="11" xfId="0" applyNumberFormat="1" applyFont="1" applyFill="1" applyBorder="1" applyAlignment="1" applyProtection="1">
      <alignment horizontal="center" vertical="center" wrapText="1"/>
      <protection locked="0"/>
    </xf>
    <xf numFmtId="37" fontId="9" fillId="0" borderId="0" xfId="3" applyFont="1" applyFill="1"/>
    <xf numFmtId="165" fontId="8" fillId="0" borderId="30" xfId="5" applyNumberFormat="1" applyFont="1" applyFill="1" applyBorder="1" applyAlignment="1">
      <alignment horizontal="center" vertical="center"/>
    </xf>
    <xf numFmtId="43" fontId="9" fillId="0" borderId="11" xfId="5" applyFont="1" applyFill="1" applyBorder="1" applyAlignment="1">
      <alignment horizontal="center" vertical="center"/>
    </xf>
    <xf numFmtId="165" fontId="9" fillId="0" borderId="11" xfId="5" applyNumberFormat="1" applyFont="1" applyFill="1" applyBorder="1" applyAlignment="1">
      <alignment horizontal="center" vertical="center"/>
    </xf>
    <xf numFmtId="165" fontId="8" fillId="0" borderId="11" xfId="5" applyNumberFormat="1" applyFont="1" applyFill="1" applyBorder="1" applyAlignment="1">
      <alignment horizontal="center" vertical="center"/>
    </xf>
    <xf numFmtId="167" fontId="8" fillId="0" borderId="11" xfId="5" applyNumberFormat="1" applyFont="1" applyFill="1" applyBorder="1" applyAlignment="1">
      <alignment horizontal="center" vertical="center"/>
    </xf>
    <xf numFmtId="167" fontId="9" fillId="0" borderId="11" xfId="5" applyNumberFormat="1" applyFont="1" applyFill="1" applyBorder="1" applyAlignment="1">
      <alignment horizontal="center" vertical="center"/>
    </xf>
    <xf numFmtId="49" fontId="9" fillId="0" borderId="11" xfId="3" applyNumberFormat="1" applyFont="1" applyFill="1" applyBorder="1" applyAlignment="1">
      <alignment vertical="center"/>
    </xf>
    <xf numFmtId="37" fontId="9" fillId="0" borderId="0" xfId="3" applyFont="1" applyFill="1" applyAlignment="1">
      <alignment wrapText="1"/>
    </xf>
    <xf numFmtId="37" fontId="9" fillId="0" borderId="0" xfId="3" applyFont="1" applyFill="1" applyAlignment="1">
      <alignment vertical="center"/>
    </xf>
    <xf numFmtId="166" fontId="9" fillId="0" borderId="0" xfId="3" applyNumberFormat="1" applyFont="1" applyFill="1"/>
    <xf numFmtId="0" fontId="8" fillId="0" borderId="23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31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24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33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45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25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26" xfId="3" applyNumberFormat="1" applyFont="1" applyFill="1" applyBorder="1" applyAlignment="1" applyProtection="1">
      <alignment horizontal="center" vertical="center" wrapText="1"/>
      <protection locked="0"/>
    </xf>
    <xf numFmtId="37" fontId="9" fillId="0" borderId="25" xfId="3" applyFont="1" applyFill="1" applyBorder="1" applyAlignment="1">
      <alignment horizontal="center"/>
    </xf>
    <xf numFmtId="37" fontId="9" fillId="0" borderId="26" xfId="3" applyFont="1" applyFill="1" applyBorder="1" applyAlignment="1">
      <alignment horizontal="center"/>
    </xf>
    <xf numFmtId="0" fontId="8" fillId="0" borderId="27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32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28" xfId="3" applyNumberFormat="1" applyFont="1" applyFill="1" applyBorder="1" applyAlignment="1" applyProtection="1">
      <alignment horizontal="center" vertical="center" wrapText="1"/>
      <protection locked="0"/>
    </xf>
    <xf numFmtId="0" fontId="9" fillId="0" borderId="27" xfId="3" applyNumberFormat="1" applyFont="1" applyFill="1" applyBorder="1" applyAlignment="1" applyProtection="1">
      <alignment horizontal="center" vertical="center" wrapText="1"/>
      <protection locked="0"/>
    </xf>
    <xf numFmtId="0" fontId="9" fillId="0" borderId="28" xfId="3" applyNumberFormat="1" applyFont="1" applyFill="1" applyBorder="1" applyAlignment="1" applyProtection="1">
      <alignment horizontal="center" vertical="center" wrapText="1"/>
      <protection locked="0"/>
    </xf>
    <xf numFmtId="37" fontId="8" fillId="0" borderId="0" xfId="3" applyNumberFormat="1" applyFont="1" applyFill="1" applyBorder="1" applyAlignment="1" applyProtection="1">
      <alignment horizontal="left" vertical="top" wrapText="1"/>
    </xf>
    <xf numFmtId="165" fontId="9" fillId="0" borderId="0" xfId="4" applyNumberFormat="1" applyFont="1" applyFill="1" applyBorder="1" applyAlignment="1">
      <alignment horizontal="center" vertical="top"/>
    </xf>
    <xf numFmtId="165" fontId="9" fillId="0" borderId="0" xfId="4" applyNumberFormat="1" applyFont="1" applyFill="1" applyBorder="1" applyAlignment="1">
      <alignment vertical="top"/>
    </xf>
    <xf numFmtId="37" fontId="9" fillId="0" borderId="47" xfId="3" applyFont="1" applyFill="1" applyBorder="1" applyAlignment="1">
      <alignment horizontal="center"/>
    </xf>
    <xf numFmtId="37" fontId="9" fillId="0" borderId="48" xfId="3" applyFont="1" applyFill="1" applyBorder="1" applyAlignment="1">
      <alignment horizontal="center"/>
    </xf>
    <xf numFmtId="0" fontId="8" fillId="0" borderId="30" xfId="0" applyNumberFormat="1" applyFont="1" applyFill="1" applyBorder="1" applyAlignment="1" applyProtection="1">
      <alignment horizontal="left" vertical="center" wrapText="1"/>
      <protection locked="0"/>
    </xf>
    <xf numFmtId="165" fontId="9" fillId="0" borderId="23" xfId="4" applyNumberFormat="1" applyFont="1" applyFill="1" applyBorder="1" applyAlignment="1">
      <alignment horizontal="center" vertical="top"/>
    </xf>
    <xf numFmtId="165" fontId="9" fillId="0" borderId="31" xfId="4" applyNumberFormat="1" applyFont="1" applyFill="1" applyBorder="1" applyAlignment="1">
      <alignment horizontal="center" vertical="top"/>
    </xf>
    <xf numFmtId="165" fontId="9" fillId="0" borderId="31" xfId="4" applyNumberFormat="1" applyFont="1" applyFill="1" applyBorder="1" applyAlignment="1">
      <alignment vertical="top"/>
    </xf>
    <xf numFmtId="37" fontId="9" fillId="0" borderId="31" xfId="3" applyFont="1" applyFill="1" applyBorder="1"/>
    <xf numFmtId="37" fontId="9" fillId="0" borderId="45" xfId="3" applyFont="1" applyFill="1" applyBorder="1"/>
    <xf numFmtId="37" fontId="9" fillId="0" borderId="11" xfId="0" applyNumberFormat="1" applyFont="1" applyFill="1" applyBorder="1" applyAlignment="1" applyProtection="1">
      <alignment horizontal="left" vertical="center" wrapText="1"/>
    </xf>
    <xf numFmtId="165" fontId="9" fillId="0" borderId="25" xfId="4" applyNumberFormat="1" applyFont="1" applyFill="1" applyBorder="1" applyAlignment="1">
      <alignment horizontal="center" vertical="center"/>
    </xf>
    <xf numFmtId="165" fontId="9" fillId="0" borderId="1" xfId="4" applyNumberFormat="1" applyFont="1" applyFill="1" applyBorder="1" applyAlignment="1">
      <alignment horizontal="center" vertical="center"/>
    </xf>
    <xf numFmtId="165" fontId="9" fillId="0" borderId="2" xfId="4" applyNumberFormat="1" applyFont="1" applyFill="1" applyBorder="1" applyAlignment="1">
      <alignment horizontal="center" vertical="center"/>
    </xf>
    <xf numFmtId="37" fontId="8" fillId="0" borderId="11" xfId="0" applyNumberFormat="1" applyFont="1" applyFill="1" applyBorder="1" applyAlignment="1" applyProtection="1">
      <alignment horizontal="center" vertical="center" wrapText="1"/>
    </xf>
    <xf numFmtId="165" fontId="8" fillId="0" borderId="25" xfId="4" applyNumberFormat="1" applyFont="1" applyFill="1" applyBorder="1" applyAlignment="1">
      <alignment horizontal="center" vertical="center"/>
    </xf>
    <xf numFmtId="165" fontId="8" fillId="0" borderId="1" xfId="4" applyNumberFormat="1" applyFont="1" applyFill="1" applyBorder="1" applyAlignment="1">
      <alignment horizontal="center" vertical="center"/>
    </xf>
    <xf numFmtId="165" fontId="8" fillId="0" borderId="2" xfId="4" applyNumberFormat="1" applyFont="1" applyFill="1" applyBorder="1" applyAlignment="1">
      <alignment horizontal="center" vertical="center"/>
    </xf>
    <xf numFmtId="37" fontId="8" fillId="0" borderId="0" xfId="3" applyFont="1" applyFill="1"/>
    <xf numFmtId="0" fontId="8" fillId="0" borderId="11" xfId="0" applyNumberFormat="1" applyFont="1" applyFill="1" applyBorder="1" applyAlignment="1" applyProtection="1">
      <alignment horizontal="left" vertical="center" wrapText="1"/>
      <protection locked="0"/>
    </xf>
    <xf numFmtId="37" fontId="8" fillId="0" borderId="11" xfId="0" applyNumberFormat="1" applyFont="1" applyFill="1" applyBorder="1" applyAlignment="1" applyProtection="1">
      <alignment horizontal="left" vertical="center" wrapText="1"/>
    </xf>
    <xf numFmtId="37" fontId="9" fillId="0" borderId="11" xfId="0" applyNumberFormat="1" applyFont="1" applyFill="1" applyBorder="1" applyAlignment="1" applyProtection="1">
      <alignment vertical="center" wrapText="1"/>
    </xf>
    <xf numFmtId="37" fontId="9" fillId="0" borderId="11" xfId="0" applyNumberFormat="1" applyFont="1" applyFill="1" applyBorder="1" applyAlignment="1">
      <alignment vertical="center" wrapText="1"/>
    </xf>
    <xf numFmtId="37" fontId="9" fillId="0" borderId="11" xfId="0" applyNumberFormat="1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vertical="center" wrapText="1"/>
    </xf>
    <xf numFmtId="0" fontId="9" fillId="0" borderId="11" xfId="0" applyFont="1" applyFill="1" applyBorder="1" applyAlignment="1">
      <alignment vertical="center" wrapText="1"/>
    </xf>
    <xf numFmtId="0" fontId="8" fillId="0" borderId="11" xfId="0" applyFont="1" applyFill="1" applyBorder="1" applyAlignment="1">
      <alignment horizontal="center" vertical="center" wrapText="1"/>
    </xf>
    <xf numFmtId="37" fontId="8" fillId="0" borderId="12" xfId="0" applyNumberFormat="1" applyFont="1" applyFill="1" applyBorder="1" applyAlignment="1" applyProtection="1">
      <alignment horizontal="center" vertical="center" wrapText="1"/>
    </xf>
    <xf numFmtId="165" fontId="8" fillId="0" borderId="27" xfId="4" applyNumberFormat="1" applyFont="1" applyFill="1" applyBorder="1" applyAlignment="1">
      <alignment horizontal="center" vertical="center"/>
    </xf>
    <xf numFmtId="165" fontId="8" fillId="0" borderId="32" xfId="4" applyNumberFormat="1" applyFont="1" applyFill="1" applyBorder="1" applyAlignment="1">
      <alignment horizontal="center" vertical="center"/>
    </xf>
    <xf numFmtId="165" fontId="8" fillId="0" borderId="39" xfId="4" applyNumberFormat="1" applyFont="1" applyFill="1" applyBorder="1" applyAlignment="1">
      <alignment horizontal="center" vertical="center"/>
    </xf>
    <xf numFmtId="37" fontId="8" fillId="0" borderId="27" xfId="3" applyFont="1" applyFill="1" applyBorder="1" applyAlignment="1">
      <alignment vertical="center"/>
    </xf>
    <xf numFmtId="37" fontId="8" fillId="0" borderId="28" xfId="3" applyFont="1" applyFill="1" applyBorder="1" applyAlignment="1">
      <alignment vertical="center"/>
    </xf>
    <xf numFmtId="39" fontId="9" fillId="0" borderId="0" xfId="3" applyNumberFormat="1" applyFont="1" applyFill="1"/>
    <xf numFmtId="1" fontId="4" fillId="0" borderId="36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40" xfId="0" applyNumberFormat="1" applyFont="1" applyBorder="1" applyAlignment="1" applyProtection="1">
      <alignment horizontal="center" vertical="center" wrapText="1"/>
      <protection locked="0"/>
    </xf>
    <xf numFmtId="37" fontId="10" fillId="0" borderId="0" xfId="3" applyNumberFormat="1" applyFont="1" applyFill="1" applyBorder="1" applyAlignment="1" applyProtection="1">
      <alignment horizontal="center" vertical="center" wrapText="1"/>
    </xf>
    <xf numFmtId="37" fontId="9" fillId="0" borderId="0" xfId="3" applyFont="1" applyFill="1" applyBorder="1" applyAlignment="1">
      <alignment horizontal="center"/>
    </xf>
    <xf numFmtId="0" fontId="8" fillId="0" borderId="0" xfId="3" applyNumberFormat="1" applyFont="1" applyFill="1" applyBorder="1" applyAlignment="1" applyProtection="1">
      <alignment horizontal="left" vertical="center" wrapText="1"/>
    </xf>
    <xf numFmtId="0" fontId="8" fillId="0" borderId="0" xfId="3" applyNumberFormat="1" applyFont="1" applyFill="1" applyBorder="1" applyAlignment="1" applyProtection="1">
      <alignment horizontal="center" vertical="center" wrapText="1"/>
    </xf>
    <xf numFmtId="0" fontId="8" fillId="0" borderId="0" xfId="3" applyNumberFormat="1" applyFont="1" applyFill="1" applyBorder="1" applyAlignment="1" applyProtection="1">
      <alignment horizontal="left" vertical="center" wrapText="1"/>
      <protection locked="0" hidden="1"/>
    </xf>
    <xf numFmtId="165" fontId="9" fillId="0" borderId="3" xfId="4" applyNumberFormat="1" applyFont="1" applyFill="1" applyBorder="1" applyAlignment="1">
      <alignment horizontal="center" vertical="center"/>
    </xf>
    <xf numFmtId="165" fontId="8" fillId="0" borderId="11" xfId="4" applyNumberFormat="1" applyFont="1" applyFill="1" applyBorder="1" applyAlignment="1">
      <alignment horizontal="center" vertical="center"/>
    </xf>
    <xf numFmtId="165" fontId="8" fillId="0" borderId="12" xfId="4" applyNumberFormat="1" applyFont="1" applyFill="1" applyBorder="1" applyAlignment="1">
      <alignment horizontal="center" vertical="center"/>
    </xf>
    <xf numFmtId="37" fontId="9" fillId="0" borderId="43" xfId="3" applyFont="1" applyFill="1" applyBorder="1"/>
    <xf numFmtId="9" fontId="9" fillId="0" borderId="0" xfId="6" applyNumberFormat="1" applyFont="1" applyFill="1"/>
    <xf numFmtId="9" fontId="9" fillId="0" borderId="0" xfId="6" applyNumberFormat="1" applyFont="1" applyFill="1" applyAlignment="1">
      <alignment vertical="center"/>
    </xf>
    <xf numFmtId="37" fontId="8" fillId="0" borderId="42" xfId="3" applyFont="1" applyFill="1" applyBorder="1" applyAlignment="1">
      <alignment vertical="center"/>
    </xf>
    <xf numFmtId="37" fontId="8" fillId="0" borderId="25" xfId="3" applyFont="1" applyFill="1" applyBorder="1" applyAlignment="1">
      <alignment vertical="center"/>
    </xf>
    <xf numFmtId="37" fontId="8" fillId="0" borderId="26" xfId="3" applyFont="1" applyFill="1" applyBorder="1" applyAlignment="1">
      <alignment vertical="center"/>
    </xf>
    <xf numFmtId="165" fontId="8" fillId="0" borderId="41" xfId="5" applyNumberFormat="1" applyFont="1" applyFill="1" applyBorder="1" applyAlignment="1">
      <alignment vertical="center"/>
    </xf>
    <xf numFmtId="165" fontId="8" fillId="0" borderId="25" xfId="5" applyNumberFormat="1" applyFont="1" applyFill="1" applyBorder="1" applyAlignment="1">
      <alignment vertical="center"/>
    </xf>
    <xf numFmtId="0" fontId="8" fillId="0" borderId="3" xfId="3" applyNumberFormat="1" applyFont="1" applyFill="1" applyBorder="1" applyAlignment="1" applyProtection="1">
      <alignment vertical="center" wrapText="1"/>
    </xf>
    <xf numFmtId="0" fontId="8" fillId="0" borderId="10" xfId="3" applyNumberFormat="1" applyFont="1" applyFill="1" applyBorder="1" applyAlignment="1" applyProtection="1">
      <alignment vertical="center" wrapText="1"/>
    </xf>
    <xf numFmtId="0" fontId="8" fillId="3" borderId="3" xfId="7" applyFont="1" applyFill="1" applyBorder="1" applyAlignment="1" applyProtection="1">
      <alignment vertical="center"/>
    </xf>
    <xf numFmtId="0" fontId="8" fillId="3" borderId="21" xfId="3" applyNumberFormat="1" applyFont="1" applyFill="1" applyBorder="1" applyAlignment="1" applyProtection="1">
      <alignment horizontal="center" vertical="center" wrapText="1"/>
    </xf>
    <xf numFmtId="0" fontId="8" fillId="3" borderId="29" xfId="3" applyNumberFormat="1" applyFont="1" applyFill="1" applyBorder="1" applyAlignment="1" applyProtection="1">
      <alignment horizontal="center" vertical="center" wrapText="1"/>
    </xf>
    <xf numFmtId="0" fontId="5" fillId="3" borderId="29" xfId="3" applyNumberFormat="1" applyFont="1" applyFill="1" applyBorder="1" applyAlignment="1">
      <alignment horizontal="center" vertical="center" wrapText="1"/>
    </xf>
    <xf numFmtId="0" fontId="5" fillId="3" borderId="22" xfId="3" applyNumberFormat="1" applyFont="1" applyFill="1" applyBorder="1" applyAlignment="1">
      <alignment horizontal="center" vertical="center" wrapText="1"/>
    </xf>
    <xf numFmtId="0" fontId="4" fillId="3" borderId="29" xfId="3" applyNumberFormat="1" applyFont="1" applyFill="1" applyBorder="1" applyAlignment="1">
      <alignment horizontal="center" vertical="center" wrapText="1"/>
    </xf>
    <xf numFmtId="0" fontId="4" fillId="3" borderId="22" xfId="3" applyNumberFormat="1" applyFont="1" applyFill="1" applyBorder="1" applyAlignment="1">
      <alignment horizontal="center" vertical="center" wrapText="1"/>
    </xf>
    <xf numFmtId="0" fontId="8" fillId="0" borderId="15" xfId="3" applyNumberFormat="1" applyFont="1" applyFill="1" applyBorder="1" applyAlignment="1" applyProtection="1">
      <alignment horizontal="left" vertical="center" wrapText="1"/>
    </xf>
    <xf numFmtId="0" fontId="8" fillId="0" borderId="20" xfId="3" applyNumberFormat="1" applyFont="1" applyFill="1" applyBorder="1" applyAlignment="1" applyProtection="1">
      <alignment horizontal="left" vertical="center" wrapText="1"/>
    </xf>
    <xf numFmtId="15" fontId="8" fillId="3" borderId="13" xfId="7" applyNumberFormat="1" applyFont="1" applyFill="1" applyBorder="1" applyAlignment="1" applyProtection="1">
      <alignment horizontal="left" vertical="center" wrapText="1"/>
    </xf>
    <xf numFmtId="15" fontId="8" fillId="3" borderId="49" xfId="7" applyNumberFormat="1" applyFont="1" applyFill="1" applyBorder="1" applyAlignment="1" applyProtection="1">
      <alignment horizontal="left" vertical="center" wrapText="1"/>
    </xf>
    <xf numFmtId="0" fontId="8" fillId="2" borderId="21" xfId="3" applyNumberFormat="1" applyFont="1" applyFill="1" applyBorder="1" applyAlignment="1" applyProtection="1">
      <alignment horizontal="center" vertical="center" wrapText="1"/>
    </xf>
    <xf numFmtId="0" fontId="8" fillId="2" borderId="29" xfId="3" applyNumberFormat="1" applyFont="1" applyFill="1" applyBorder="1" applyAlignment="1" applyProtection="1">
      <alignment horizontal="center" vertical="center" wrapText="1"/>
    </xf>
    <xf numFmtId="0" fontId="5" fillId="2" borderId="29" xfId="3" applyNumberFormat="1" applyFont="1" applyFill="1" applyBorder="1" applyAlignment="1">
      <alignment horizontal="center" vertical="center" wrapText="1"/>
    </xf>
    <xf numFmtId="0" fontId="5" fillId="2" borderId="22" xfId="3" applyNumberFormat="1" applyFont="1" applyFill="1" applyBorder="1" applyAlignment="1">
      <alignment horizontal="center" vertical="center" wrapText="1"/>
    </xf>
    <xf numFmtId="0" fontId="8" fillId="0" borderId="5" xfId="3" applyNumberFormat="1" applyFont="1" applyFill="1" applyBorder="1" applyAlignment="1" applyProtection="1">
      <alignment horizontal="left" vertical="center" wrapText="1"/>
    </xf>
    <xf numFmtId="0" fontId="8" fillId="0" borderId="19" xfId="3" applyNumberFormat="1" applyFont="1" applyFill="1" applyBorder="1" applyAlignment="1" applyProtection="1">
      <alignment horizontal="left" vertical="center" wrapText="1"/>
    </xf>
    <xf numFmtId="0" fontId="8" fillId="0" borderId="14" xfId="3" applyNumberFormat="1" applyFont="1" applyFill="1" applyBorder="1" applyAlignment="1" applyProtection="1">
      <alignment horizontal="left" vertical="center" wrapText="1"/>
    </xf>
    <xf numFmtId="0" fontId="8" fillId="0" borderId="18" xfId="3" applyNumberFormat="1" applyFont="1" applyFill="1" applyBorder="1" applyAlignment="1" applyProtection="1">
      <alignment horizontal="left" vertical="center" wrapText="1"/>
    </xf>
    <xf numFmtId="37" fontId="10" fillId="0" borderId="21" xfId="3" applyNumberFormat="1" applyFont="1" applyFill="1" applyBorder="1" applyAlignment="1" applyProtection="1">
      <alignment horizontal="center" vertical="center" wrapText="1"/>
    </xf>
    <xf numFmtId="37" fontId="10" fillId="0" borderId="29" xfId="3" applyNumberFormat="1" applyFont="1" applyFill="1" applyBorder="1" applyAlignment="1" applyProtection="1">
      <alignment horizontal="center" vertical="center" wrapText="1"/>
    </xf>
    <xf numFmtId="37" fontId="10" fillId="0" borderId="22" xfId="3" applyNumberFormat="1" applyFont="1" applyFill="1" applyBorder="1" applyAlignment="1" applyProtection="1">
      <alignment horizontal="center" vertical="center" wrapText="1"/>
    </xf>
    <xf numFmtId="0" fontId="8" fillId="0" borderId="23" xfId="3" applyNumberFormat="1" applyFont="1" applyFill="1" applyBorder="1" applyAlignment="1" applyProtection="1">
      <alignment horizontal="left" vertical="center" wrapText="1"/>
    </xf>
    <xf numFmtId="0" fontId="8" fillId="0" borderId="24" xfId="3" applyNumberFormat="1" applyFont="1" applyFill="1" applyBorder="1" applyAlignment="1" applyProtection="1">
      <alignment horizontal="left" vertical="center" wrapText="1"/>
    </xf>
    <xf numFmtId="0" fontId="8" fillId="0" borderId="25" xfId="3" applyNumberFormat="1" applyFont="1" applyFill="1" applyBorder="1" applyAlignment="1" applyProtection="1">
      <alignment horizontal="left" vertical="center" wrapText="1"/>
    </xf>
    <xf numFmtId="0" fontId="8" fillId="0" borderId="26" xfId="3" applyNumberFormat="1" applyFont="1" applyFill="1" applyBorder="1" applyAlignment="1" applyProtection="1">
      <alignment horizontal="left" vertical="center" wrapText="1"/>
    </xf>
    <xf numFmtId="0" fontId="8" fillId="0" borderId="9" xfId="3" applyNumberFormat="1" applyFont="1" applyFill="1" applyBorder="1" applyAlignment="1" applyProtection="1">
      <alignment horizontal="left" vertical="center"/>
    </xf>
    <xf numFmtId="0" fontId="8" fillId="0" borderId="10" xfId="3" applyNumberFormat="1" applyFont="1" applyFill="1" applyBorder="1" applyAlignment="1" applyProtection="1">
      <alignment horizontal="left" vertical="center"/>
    </xf>
    <xf numFmtId="0" fontId="8" fillId="0" borderId="27" xfId="3" applyNumberFormat="1" applyFont="1" applyFill="1" applyBorder="1" applyAlignment="1" applyProtection="1">
      <alignment horizontal="left" vertical="center" wrapText="1"/>
    </xf>
    <xf numFmtId="0" fontId="8" fillId="0" borderId="28" xfId="3" applyNumberFormat="1" applyFont="1" applyFill="1" applyBorder="1" applyAlignment="1" applyProtection="1">
      <alignment horizontal="left" vertical="center" wrapText="1"/>
    </xf>
    <xf numFmtId="0" fontId="8" fillId="0" borderId="21" xfId="3" applyNumberFormat="1" applyFont="1" applyFill="1" applyBorder="1" applyAlignment="1" applyProtection="1">
      <alignment horizontal="center" vertical="center" wrapText="1"/>
    </xf>
    <xf numFmtId="0" fontId="8" fillId="0" borderId="22" xfId="3" applyNumberFormat="1" applyFont="1" applyFill="1" applyBorder="1" applyAlignment="1" applyProtection="1">
      <alignment horizontal="center" vertical="center" wrapText="1"/>
    </xf>
    <xf numFmtId="37" fontId="9" fillId="0" borderId="21" xfId="3" applyFont="1" applyFill="1" applyBorder="1" applyAlignment="1">
      <alignment horizontal="center"/>
    </xf>
    <xf numFmtId="37" fontId="9" fillId="0" borderId="29" xfId="3" applyFont="1" applyFill="1" applyBorder="1" applyAlignment="1">
      <alignment horizontal="center"/>
    </xf>
    <xf numFmtId="37" fontId="9" fillId="0" borderId="22" xfId="3" applyFont="1" applyFill="1" applyBorder="1" applyAlignment="1">
      <alignment horizontal="center"/>
    </xf>
    <xf numFmtId="0" fontId="8" fillId="0" borderId="9" xfId="3" applyNumberFormat="1" applyFont="1" applyFill="1" applyBorder="1" applyAlignment="1" applyProtection="1">
      <alignment horizontal="left" vertical="center" wrapText="1"/>
    </xf>
    <xf numFmtId="0" fontId="8" fillId="0" borderId="3" xfId="3" applyNumberFormat="1" applyFont="1" applyFill="1" applyBorder="1" applyAlignment="1" applyProtection="1">
      <alignment horizontal="left" vertical="center" wrapText="1"/>
    </xf>
    <xf numFmtId="0" fontId="8" fillId="0" borderId="10" xfId="3" applyNumberFormat="1" applyFont="1" applyFill="1" applyBorder="1" applyAlignment="1" applyProtection="1">
      <alignment horizontal="left" vertical="center" wrapText="1"/>
    </xf>
    <xf numFmtId="0" fontId="8" fillId="3" borderId="16" xfId="3" applyNumberFormat="1" applyFont="1" applyFill="1" applyBorder="1" applyAlignment="1" applyProtection="1">
      <alignment horizontal="center" vertical="center" wrapText="1"/>
    </xf>
    <xf numFmtId="0" fontId="8" fillId="3" borderId="17" xfId="3" applyNumberFormat="1" applyFont="1" applyFill="1" applyBorder="1" applyAlignment="1" applyProtection="1">
      <alignment horizontal="center" vertical="center" wrapText="1"/>
    </xf>
    <xf numFmtId="0" fontId="8" fillId="3" borderId="46" xfId="3" applyNumberFormat="1" applyFont="1" applyFill="1" applyBorder="1" applyAlignment="1" applyProtection="1">
      <alignment horizontal="center" vertical="center" wrapText="1"/>
    </xf>
    <xf numFmtId="0" fontId="5" fillId="3" borderId="47" xfId="3" applyNumberFormat="1" applyFont="1" applyFill="1" applyBorder="1" applyAlignment="1">
      <alignment horizontal="center" vertical="center" wrapText="1"/>
    </xf>
    <xf numFmtId="0" fontId="5" fillId="3" borderId="50" xfId="3" applyNumberFormat="1" applyFont="1" applyFill="1" applyBorder="1" applyAlignment="1">
      <alignment horizontal="center" vertical="center" wrapText="1"/>
    </xf>
    <xf numFmtId="0" fontId="5" fillId="3" borderId="48" xfId="3" applyNumberFormat="1" applyFont="1" applyFill="1" applyBorder="1" applyAlignment="1">
      <alignment horizontal="center" vertical="center" wrapText="1"/>
    </xf>
    <xf numFmtId="0" fontId="8" fillId="0" borderId="6" xfId="3" applyNumberFormat="1" applyFont="1" applyFill="1" applyBorder="1" applyAlignment="1" applyProtection="1">
      <alignment horizontal="left" vertical="center" wrapText="1"/>
    </xf>
    <xf numFmtId="0" fontId="8" fillId="0" borderId="7" xfId="3" applyNumberFormat="1" applyFont="1" applyFill="1" applyBorder="1" applyAlignment="1" applyProtection="1">
      <alignment horizontal="left" vertical="center" wrapText="1"/>
    </xf>
    <xf numFmtId="0" fontId="8" fillId="0" borderId="8" xfId="3" applyNumberFormat="1" applyFont="1" applyFill="1" applyBorder="1" applyAlignment="1" applyProtection="1">
      <alignment horizontal="left" vertical="center" wrapText="1"/>
    </xf>
    <xf numFmtId="37" fontId="9" fillId="0" borderId="23" xfId="3" applyFont="1" applyFill="1" applyBorder="1" applyAlignment="1">
      <alignment horizontal="center"/>
    </xf>
    <xf numFmtId="37" fontId="9" fillId="0" borderId="24" xfId="3" applyFont="1" applyFill="1" applyBorder="1" applyAlignment="1">
      <alignment horizontal="center"/>
    </xf>
    <xf numFmtId="9" fontId="8" fillId="0" borderId="34" xfId="3" applyNumberFormat="1" applyFont="1" applyFill="1" applyBorder="1" applyAlignment="1" applyProtection="1">
      <alignment horizontal="center" vertical="center" wrapText="1"/>
      <protection locked="0"/>
    </xf>
    <xf numFmtId="9" fontId="8" fillId="0" borderId="16" xfId="3" applyNumberFormat="1" applyFont="1" applyFill="1" applyBorder="1" applyAlignment="1" applyProtection="1">
      <alignment horizontal="center" vertical="center" wrapText="1"/>
      <protection locked="0"/>
    </xf>
    <xf numFmtId="9" fontId="8" fillId="0" borderId="4" xfId="3" applyNumberFormat="1" applyFont="1" applyFill="1" applyBorder="1" applyAlignment="1" applyProtection="1">
      <alignment horizontal="center" vertical="center" wrapText="1"/>
      <protection locked="0"/>
    </xf>
    <xf numFmtId="9" fontId="8" fillId="0" borderId="17" xfId="3" applyNumberFormat="1" applyFont="1" applyFill="1" applyBorder="1" applyAlignment="1" applyProtection="1">
      <alignment horizontal="center" vertical="center" wrapText="1"/>
      <protection locked="0"/>
    </xf>
    <xf numFmtId="9" fontId="8" fillId="0" borderId="44" xfId="3" applyNumberFormat="1" applyFont="1" applyFill="1" applyBorder="1" applyAlignment="1" applyProtection="1">
      <alignment horizontal="center" vertical="center" wrapText="1"/>
      <protection locked="0"/>
    </xf>
    <xf numFmtId="9" fontId="8" fillId="0" borderId="46" xfId="3" applyNumberFormat="1" applyFont="1" applyFill="1" applyBorder="1" applyAlignment="1" applyProtection="1">
      <alignment horizontal="center" vertical="center" wrapText="1"/>
      <protection locked="0"/>
    </xf>
    <xf numFmtId="37" fontId="9" fillId="0" borderId="35" xfId="3" applyFont="1" applyFill="1" applyBorder="1" applyAlignment="1">
      <alignment horizontal="center"/>
    </xf>
    <xf numFmtId="0" fontId="8" fillId="0" borderId="5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15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14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30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12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36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37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38" xfId="3" applyNumberFormat="1" applyFont="1" applyFill="1" applyBorder="1" applyAlignment="1" applyProtection="1">
      <alignment horizontal="center" vertical="center" wrapText="1"/>
      <protection locked="0"/>
    </xf>
    <xf numFmtId="0" fontId="4" fillId="4" borderId="21" xfId="0" applyFont="1" applyFill="1" applyBorder="1" applyAlignment="1" applyProtection="1">
      <alignment horizontal="center" vertical="center" wrapText="1"/>
      <protection locked="0"/>
    </xf>
    <xf numFmtId="0" fontId="4" fillId="4" borderId="29" xfId="0" applyFont="1" applyFill="1" applyBorder="1" applyAlignment="1" applyProtection="1">
      <alignment horizontal="center" vertical="center" wrapText="1"/>
      <protection locked="0"/>
    </xf>
    <xf numFmtId="0" fontId="4" fillId="4" borderId="22" xfId="0" applyFont="1" applyFill="1" applyBorder="1" applyAlignment="1" applyProtection="1">
      <alignment horizontal="center" vertical="center" wrapText="1"/>
      <protection locked="0"/>
    </xf>
    <xf numFmtId="0" fontId="5" fillId="0" borderId="25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>
      <alignment horizontal="left" wrapText="1"/>
    </xf>
    <xf numFmtId="0" fontId="5" fillId="0" borderId="26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6" fillId="0" borderId="26" xfId="0" applyFont="1" applyBorder="1" applyAlignment="1">
      <alignment horizontal="left" wrapText="1"/>
    </xf>
    <xf numFmtId="0" fontId="4" fillId="0" borderId="25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>
      <alignment horizontal="left" wrapText="1"/>
    </xf>
    <xf numFmtId="0" fontId="7" fillId="0" borderId="26" xfId="0" applyFont="1" applyBorder="1" applyAlignment="1">
      <alignment horizontal="left" wrapText="1"/>
    </xf>
    <xf numFmtId="0" fontId="4" fillId="0" borderId="5" xfId="0" applyFont="1" applyFill="1" applyBorder="1" applyAlignment="1" applyProtection="1">
      <alignment horizontal="left" vertical="center" wrapText="1"/>
      <protection locked="0"/>
    </xf>
    <xf numFmtId="0" fontId="4" fillId="0" borderId="35" xfId="0" applyFont="1" applyFill="1" applyBorder="1" applyAlignment="1" applyProtection="1">
      <alignment horizontal="left" vertical="center" wrapText="1"/>
      <protection locked="0"/>
    </xf>
    <xf numFmtId="0" fontId="4" fillId="0" borderId="19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10" xfId="0" applyFont="1" applyBorder="1" applyAlignment="1" applyProtection="1">
      <alignment horizontal="left" vertical="center" wrapText="1"/>
      <protection locked="0"/>
    </xf>
    <xf numFmtId="37" fontId="5" fillId="0" borderId="25" xfId="0" applyNumberFormat="1" applyFont="1" applyFill="1" applyBorder="1" applyAlignment="1" applyProtection="1">
      <alignment horizontal="left" vertical="center" wrapText="1"/>
    </xf>
    <xf numFmtId="37" fontId="5" fillId="0" borderId="1" xfId="0" applyNumberFormat="1" applyFont="1" applyFill="1" applyBorder="1" applyAlignment="1" applyProtection="1">
      <alignment horizontal="left" vertical="center" wrapText="1"/>
    </xf>
    <xf numFmtId="37" fontId="5" fillId="0" borderId="26" xfId="0" applyNumberFormat="1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26" xfId="0" applyFont="1" applyBorder="1" applyAlignment="1" applyProtection="1">
      <alignment horizontal="left" vertical="center" wrapText="1"/>
      <protection locked="0"/>
    </xf>
    <xf numFmtId="0" fontId="5" fillId="0" borderId="25" xfId="0" applyNumberFormat="1" applyFont="1" applyBorder="1" applyAlignment="1" applyProtection="1">
      <alignment horizontal="left" vertical="center" wrapText="1"/>
      <protection locked="0"/>
    </xf>
    <xf numFmtId="0" fontId="5" fillId="0" borderId="1" xfId="0" applyNumberFormat="1" applyFont="1" applyBorder="1" applyAlignment="1" applyProtection="1">
      <alignment horizontal="left" vertical="center" wrapText="1"/>
      <protection locked="0"/>
    </xf>
    <xf numFmtId="0" fontId="5" fillId="0" borderId="26" xfId="0" applyNumberFormat="1" applyFont="1" applyBorder="1" applyAlignment="1" applyProtection="1">
      <alignment horizontal="left" vertical="center" wrapText="1"/>
      <protection locked="0"/>
    </xf>
    <xf numFmtId="0" fontId="5" fillId="0" borderId="25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26" xfId="0" applyFont="1" applyFill="1" applyBorder="1" applyAlignment="1" applyProtection="1">
      <alignment horizontal="left" vertical="center" wrapText="1"/>
      <protection locked="0"/>
    </xf>
    <xf numFmtId="0" fontId="5" fillId="0" borderId="25" xfId="0" applyNumberFormat="1" applyFont="1" applyFill="1" applyBorder="1" applyAlignment="1" applyProtection="1">
      <alignment horizontal="left" vertical="center" wrapText="1"/>
      <protection locked="0"/>
    </xf>
    <xf numFmtId="0" fontId="5" fillId="0" borderId="1" xfId="0" applyNumberFormat="1" applyFont="1" applyFill="1" applyBorder="1" applyAlignment="1" applyProtection="1">
      <alignment horizontal="left" vertical="center" wrapText="1"/>
      <protection locked="0"/>
    </xf>
    <xf numFmtId="0" fontId="5" fillId="0" borderId="26" xfId="0" applyNumberFormat="1" applyFont="1" applyFill="1" applyBorder="1" applyAlignment="1" applyProtection="1">
      <alignment horizontal="left" vertical="center" wrapText="1"/>
      <protection locked="0"/>
    </xf>
    <xf numFmtId="0" fontId="5" fillId="0" borderId="25" xfId="0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5" fillId="0" borderId="26" xfId="0" applyFont="1" applyBorder="1" applyAlignment="1" applyProtection="1">
      <alignment vertical="center" wrapText="1"/>
      <protection locked="0"/>
    </xf>
    <xf numFmtId="37" fontId="5" fillId="0" borderId="25" xfId="0" applyNumberFormat="1" applyFont="1" applyBorder="1" applyAlignment="1">
      <alignment vertical="center" wrapText="1"/>
    </xf>
    <xf numFmtId="37" fontId="5" fillId="0" borderId="1" xfId="0" applyNumberFormat="1" applyFont="1" applyBorder="1" applyAlignment="1">
      <alignment vertical="center" wrapText="1"/>
    </xf>
    <xf numFmtId="37" fontId="5" fillId="0" borderId="26" xfId="0" applyNumberFormat="1" applyFont="1" applyBorder="1" applyAlignment="1">
      <alignment vertical="center" wrapText="1"/>
    </xf>
    <xf numFmtId="0" fontId="4" fillId="0" borderId="25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26" xfId="0" applyFont="1" applyFill="1" applyBorder="1" applyAlignment="1" applyProtection="1">
      <alignment horizontal="left" vertical="center" wrapText="1"/>
      <protection locked="0"/>
    </xf>
    <xf numFmtId="0" fontId="5" fillId="0" borderId="25" xfId="0" applyFont="1" applyFill="1" applyBorder="1" applyAlignment="1" applyProtection="1">
      <alignment vertical="center" wrapText="1"/>
      <protection locked="0"/>
    </xf>
    <xf numFmtId="0" fontId="5" fillId="0" borderId="1" xfId="0" applyFont="1" applyFill="1" applyBorder="1" applyAlignment="1" applyProtection="1">
      <alignment vertical="center" wrapText="1"/>
      <protection locked="0"/>
    </xf>
    <xf numFmtId="0" fontId="5" fillId="0" borderId="26" xfId="0" applyFont="1" applyFill="1" applyBorder="1" applyAlignment="1" applyProtection="1">
      <alignment vertical="center" wrapText="1"/>
      <protection locked="0"/>
    </xf>
    <xf numFmtId="37" fontId="5" fillId="0" borderId="25" xfId="0" applyNumberFormat="1" applyFont="1" applyFill="1" applyBorder="1" applyAlignment="1">
      <alignment horizontal="left" vertical="center" wrapText="1"/>
    </xf>
    <xf numFmtId="37" fontId="5" fillId="0" borderId="1" xfId="0" applyNumberFormat="1" applyFont="1" applyFill="1" applyBorder="1" applyAlignment="1">
      <alignment horizontal="left" vertical="center" wrapText="1"/>
    </xf>
    <xf numFmtId="37" fontId="5" fillId="0" borderId="26" xfId="0" applyNumberFormat="1" applyFont="1" applyFill="1" applyBorder="1" applyAlignment="1">
      <alignment horizontal="left" vertical="center" wrapText="1"/>
    </xf>
    <xf numFmtId="0" fontId="5" fillId="0" borderId="27" xfId="0" applyFont="1" applyFill="1" applyBorder="1" applyAlignment="1" applyProtection="1">
      <alignment horizontal="left" vertical="center" wrapText="1"/>
      <protection locked="0"/>
    </xf>
    <xf numFmtId="0" fontId="5" fillId="0" borderId="32" xfId="0" applyFont="1" applyFill="1" applyBorder="1" applyAlignment="1" applyProtection="1">
      <alignment horizontal="left" vertical="center" wrapText="1"/>
      <protection locked="0"/>
    </xf>
    <xf numFmtId="0" fontId="5" fillId="0" borderId="28" xfId="0" applyFont="1" applyFill="1" applyBorder="1" applyAlignment="1" applyProtection="1">
      <alignment horizontal="left" vertical="center" wrapText="1"/>
      <protection locked="0"/>
    </xf>
    <xf numFmtId="169" fontId="9" fillId="0" borderId="0" xfId="3" applyNumberFormat="1" applyFont="1" applyFill="1"/>
  </cellXfs>
  <cellStyles count="8">
    <cellStyle name="Comma" xfId="5" builtinId="3"/>
    <cellStyle name="Comma 2" xfId="1"/>
    <cellStyle name="Comma 3" xfId="4"/>
    <cellStyle name="Normal" xfId="0" builtinId="0"/>
    <cellStyle name="Normal 2" xfId="2"/>
    <cellStyle name="Normal 3" xfId="3"/>
    <cellStyle name="Normal 3 2" xfId="7"/>
    <cellStyle name="Percent" xfId="6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ner\Work\1.%20Budget\GPAF%20Budgets\1st%20round\Finals\GPAF%20BRAC%20Pak%20V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etail Budget"/>
      <sheetName val="Budget"/>
      <sheetName val="Notes"/>
    </sheetNames>
    <sheetDataSet>
      <sheetData sheetId="0">
        <row r="9">
          <cell r="B9" t="str">
            <v>1) CAPITAL EXPENDITURE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Q175"/>
  <sheetViews>
    <sheetView showGridLines="0" tabSelected="1" view="pageBreakPreview" topLeftCell="A124" zoomScale="70" zoomScaleNormal="90" zoomScaleSheetLayoutView="70" workbookViewId="0">
      <selection activeCell="M168" sqref="M168"/>
    </sheetView>
  </sheetViews>
  <sheetFormatPr defaultColWidth="12.5703125" defaultRowHeight="12.75" customHeight="1"/>
  <cols>
    <col min="1" max="1" width="10" style="13" customWidth="1"/>
    <col min="2" max="2" width="50.7109375" style="21" customWidth="1"/>
    <col min="3" max="5" width="13.7109375" style="13" customWidth="1"/>
    <col min="6" max="6" width="14.42578125" style="13" customWidth="1"/>
    <col min="7" max="8" width="13.7109375" style="13" customWidth="1"/>
    <col min="9" max="9" width="14.42578125" style="13" customWidth="1"/>
    <col min="10" max="11" width="13.7109375" style="13" customWidth="1"/>
    <col min="12" max="12" width="14.85546875" style="13" customWidth="1"/>
    <col min="13" max="13" width="14.85546875" style="13" bestFit="1" customWidth="1"/>
    <col min="14" max="14" width="13.7109375" style="13" customWidth="1"/>
    <col min="15" max="15" width="10.140625" style="13" customWidth="1"/>
    <col min="16" max="16" width="17.85546875" style="22" bestFit="1" customWidth="1"/>
    <col min="17" max="17" width="15.140625" style="13" bestFit="1" customWidth="1"/>
    <col min="18" max="256" width="12.5703125" style="13"/>
    <col min="257" max="257" width="11.42578125" style="13" customWidth="1"/>
    <col min="258" max="258" width="61.42578125" style="13" customWidth="1"/>
    <col min="259" max="259" width="15.85546875" style="13" customWidth="1"/>
    <col min="260" max="260" width="15.140625" style="13" customWidth="1"/>
    <col min="261" max="261" width="13.28515625" style="13" customWidth="1"/>
    <col min="262" max="262" width="15.28515625" style="13" customWidth="1"/>
    <col min="263" max="263" width="12.7109375" style="13" customWidth="1"/>
    <col min="264" max="264" width="14.85546875" style="13" customWidth="1"/>
    <col min="265" max="265" width="14" style="13" customWidth="1"/>
    <col min="266" max="266" width="13" style="13" customWidth="1"/>
    <col min="267" max="267" width="13.85546875" style="13" customWidth="1"/>
    <col min="268" max="268" width="15.28515625" style="13" customWidth="1"/>
    <col min="269" max="269" width="14" style="13" customWidth="1"/>
    <col min="270" max="270" width="14.85546875" style="13" customWidth="1"/>
    <col min="271" max="271" width="6.42578125" style="13" customWidth="1"/>
    <col min="272" max="512" width="12.5703125" style="13"/>
    <col min="513" max="513" width="11.42578125" style="13" customWidth="1"/>
    <col min="514" max="514" width="61.42578125" style="13" customWidth="1"/>
    <col min="515" max="515" width="15.85546875" style="13" customWidth="1"/>
    <col min="516" max="516" width="15.140625" style="13" customWidth="1"/>
    <col min="517" max="517" width="13.28515625" style="13" customWidth="1"/>
    <col min="518" max="518" width="15.28515625" style="13" customWidth="1"/>
    <col min="519" max="519" width="12.7109375" style="13" customWidth="1"/>
    <col min="520" max="520" width="14.85546875" style="13" customWidth="1"/>
    <col min="521" max="521" width="14" style="13" customWidth="1"/>
    <col min="522" max="522" width="13" style="13" customWidth="1"/>
    <col min="523" max="523" width="13.85546875" style="13" customWidth="1"/>
    <col min="524" max="524" width="15.28515625" style="13" customWidth="1"/>
    <col min="525" max="525" width="14" style="13" customWidth="1"/>
    <col min="526" max="526" width="14.85546875" style="13" customWidth="1"/>
    <col min="527" max="527" width="6.42578125" style="13" customWidth="1"/>
    <col min="528" max="768" width="12.5703125" style="13"/>
    <col min="769" max="769" width="11.42578125" style="13" customWidth="1"/>
    <col min="770" max="770" width="61.42578125" style="13" customWidth="1"/>
    <col min="771" max="771" width="15.85546875" style="13" customWidth="1"/>
    <col min="772" max="772" width="15.140625" style="13" customWidth="1"/>
    <col min="773" max="773" width="13.28515625" style="13" customWidth="1"/>
    <col min="774" max="774" width="15.28515625" style="13" customWidth="1"/>
    <col min="775" max="775" width="12.7109375" style="13" customWidth="1"/>
    <col min="776" max="776" width="14.85546875" style="13" customWidth="1"/>
    <col min="777" max="777" width="14" style="13" customWidth="1"/>
    <col min="778" max="778" width="13" style="13" customWidth="1"/>
    <col min="779" max="779" width="13.85546875" style="13" customWidth="1"/>
    <col min="780" max="780" width="15.28515625" style="13" customWidth="1"/>
    <col min="781" max="781" width="14" style="13" customWidth="1"/>
    <col min="782" max="782" width="14.85546875" style="13" customWidth="1"/>
    <col min="783" max="783" width="6.42578125" style="13" customWidth="1"/>
    <col min="784" max="1024" width="12.5703125" style="13"/>
    <col min="1025" max="1025" width="11.42578125" style="13" customWidth="1"/>
    <col min="1026" max="1026" width="61.42578125" style="13" customWidth="1"/>
    <col min="1027" max="1027" width="15.85546875" style="13" customWidth="1"/>
    <col min="1028" max="1028" width="15.140625" style="13" customWidth="1"/>
    <col min="1029" max="1029" width="13.28515625" style="13" customWidth="1"/>
    <col min="1030" max="1030" width="15.28515625" style="13" customWidth="1"/>
    <col min="1031" max="1031" width="12.7109375" style="13" customWidth="1"/>
    <col min="1032" max="1032" width="14.85546875" style="13" customWidth="1"/>
    <col min="1033" max="1033" width="14" style="13" customWidth="1"/>
    <col min="1034" max="1034" width="13" style="13" customWidth="1"/>
    <col min="1035" max="1035" width="13.85546875" style="13" customWidth="1"/>
    <col min="1036" max="1036" width="15.28515625" style="13" customWidth="1"/>
    <col min="1037" max="1037" width="14" style="13" customWidth="1"/>
    <col min="1038" max="1038" width="14.85546875" style="13" customWidth="1"/>
    <col min="1039" max="1039" width="6.42578125" style="13" customWidth="1"/>
    <col min="1040" max="1280" width="12.5703125" style="13"/>
    <col min="1281" max="1281" width="11.42578125" style="13" customWidth="1"/>
    <col min="1282" max="1282" width="61.42578125" style="13" customWidth="1"/>
    <col min="1283" max="1283" width="15.85546875" style="13" customWidth="1"/>
    <col min="1284" max="1284" width="15.140625" style="13" customWidth="1"/>
    <col min="1285" max="1285" width="13.28515625" style="13" customWidth="1"/>
    <col min="1286" max="1286" width="15.28515625" style="13" customWidth="1"/>
    <col min="1287" max="1287" width="12.7109375" style="13" customWidth="1"/>
    <col min="1288" max="1288" width="14.85546875" style="13" customWidth="1"/>
    <col min="1289" max="1289" width="14" style="13" customWidth="1"/>
    <col min="1290" max="1290" width="13" style="13" customWidth="1"/>
    <col min="1291" max="1291" width="13.85546875" style="13" customWidth="1"/>
    <col min="1292" max="1292" width="15.28515625" style="13" customWidth="1"/>
    <col min="1293" max="1293" width="14" style="13" customWidth="1"/>
    <col min="1294" max="1294" width="14.85546875" style="13" customWidth="1"/>
    <col min="1295" max="1295" width="6.42578125" style="13" customWidth="1"/>
    <col min="1296" max="1536" width="12.5703125" style="13"/>
    <col min="1537" max="1537" width="11.42578125" style="13" customWidth="1"/>
    <col min="1538" max="1538" width="61.42578125" style="13" customWidth="1"/>
    <col min="1539" max="1539" width="15.85546875" style="13" customWidth="1"/>
    <col min="1540" max="1540" width="15.140625" style="13" customWidth="1"/>
    <col min="1541" max="1541" width="13.28515625" style="13" customWidth="1"/>
    <col min="1542" max="1542" width="15.28515625" style="13" customWidth="1"/>
    <col min="1543" max="1543" width="12.7109375" style="13" customWidth="1"/>
    <col min="1544" max="1544" width="14.85546875" style="13" customWidth="1"/>
    <col min="1545" max="1545" width="14" style="13" customWidth="1"/>
    <col min="1546" max="1546" width="13" style="13" customWidth="1"/>
    <col min="1547" max="1547" width="13.85546875" style="13" customWidth="1"/>
    <col min="1548" max="1548" width="15.28515625" style="13" customWidth="1"/>
    <col min="1549" max="1549" width="14" style="13" customWidth="1"/>
    <col min="1550" max="1550" width="14.85546875" style="13" customWidth="1"/>
    <col min="1551" max="1551" width="6.42578125" style="13" customWidth="1"/>
    <col min="1552" max="1792" width="12.5703125" style="13"/>
    <col min="1793" max="1793" width="11.42578125" style="13" customWidth="1"/>
    <col min="1794" max="1794" width="61.42578125" style="13" customWidth="1"/>
    <col min="1795" max="1795" width="15.85546875" style="13" customWidth="1"/>
    <col min="1796" max="1796" width="15.140625" style="13" customWidth="1"/>
    <col min="1797" max="1797" width="13.28515625" style="13" customWidth="1"/>
    <col min="1798" max="1798" width="15.28515625" style="13" customWidth="1"/>
    <col min="1799" max="1799" width="12.7109375" style="13" customWidth="1"/>
    <col min="1800" max="1800" width="14.85546875" style="13" customWidth="1"/>
    <col min="1801" max="1801" width="14" style="13" customWidth="1"/>
    <col min="1802" max="1802" width="13" style="13" customWidth="1"/>
    <col min="1803" max="1803" width="13.85546875" style="13" customWidth="1"/>
    <col min="1804" max="1804" width="15.28515625" style="13" customWidth="1"/>
    <col min="1805" max="1805" width="14" style="13" customWidth="1"/>
    <col min="1806" max="1806" width="14.85546875" style="13" customWidth="1"/>
    <col min="1807" max="1807" width="6.42578125" style="13" customWidth="1"/>
    <col min="1808" max="2048" width="12.5703125" style="13"/>
    <col min="2049" max="2049" width="11.42578125" style="13" customWidth="1"/>
    <col min="2050" max="2050" width="61.42578125" style="13" customWidth="1"/>
    <col min="2051" max="2051" width="15.85546875" style="13" customWidth="1"/>
    <col min="2052" max="2052" width="15.140625" style="13" customWidth="1"/>
    <col min="2053" max="2053" width="13.28515625" style="13" customWidth="1"/>
    <col min="2054" max="2054" width="15.28515625" style="13" customWidth="1"/>
    <col min="2055" max="2055" width="12.7109375" style="13" customWidth="1"/>
    <col min="2056" max="2056" width="14.85546875" style="13" customWidth="1"/>
    <col min="2057" max="2057" width="14" style="13" customWidth="1"/>
    <col min="2058" max="2058" width="13" style="13" customWidth="1"/>
    <col min="2059" max="2059" width="13.85546875" style="13" customWidth="1"/>
    <col min="2060" max="2060" width="15.28515625" style="13" customWidth="1"/>
    <col min="2061" max="2061" width="14" style="13" customWidth="1"/>
    <col min="2062" max="2062" width="14.85546875" style="13" customWidth="1"/>
    <col min="2063" max="2063" width="6.42578125" style="13" customWidth="1"/>
    <col min="2064" max="2304" width="12.5703125" style="13"/>
    <col min="2305" max="2305" width="11.42578125" style="13" customWidth="1"/>
    <col min="2306" max="2306" width="61.42578125" style="13" customWidth="1"/>
    <col min="2307" max="2307" width="15.85546875" style="13" customWidth="1"/>
    <col min="2308" max="2308" width="15.140625" style="13" customWidth="1"/>
    <col min="2309" max="2309" width="13.28515625" style="13" customWidth="1"/>
    <col min="2310" max="2310" width="15.28515625" style="13" customWidth="1"/>
    <col min="2311" max="2311" width="12.7109375" style="13" customWidth="1"/>
    <col min="2312" max="2312" width="14.85546875" style="13" customWidth="1"/>
    <col min="2313" max="2313" width="14" style="13" customWidth="1"/>
    <col min="2314" max="2314" width="13" style="13" customWidth="1"/>
    <col min="2315" max="2315" width="13.85546875" style="13" customWidth="1"/>
    <col min="2316" max="2316" width="15.28515625" style="13" customWidth="1"/>
    <col min="2317" max="2317" width="14" style="13" customWidth="1"/>
    <col min="2318" max="2318" width="14.85546875" style="13" customWidth="1"/>
    <col min="2319" max="2319" width="6.42578125" style="13" customWidth="1"/>
    <col min="2320" max="2560" width="12.5703125" style="13"/>
    <col min="2561" max="2561" width="11.42578125" style="13" customWidth="1"/>
    <col min="2562" max="2562" width="61.42578125" style="13" customWidth="1"/>
    <col min="2563" max="2563" width="15.85546875" style="13" customWidth="1"/>
    <col min="2564" max="2564" width="15.140625" style="13" customWidth="1"/>
    <col min="2565" max="2565" width="13.28515625" style="13" customWidth="1"/>
    <col min="2566" max="2566" width="15.28515625" style="13" customWidth="1"/>
    <col min="2567" max="2567" width="12.7109375" style="13" customWidth="1"/>
    <col min="2568" max="2568" width="14.85546875" style="13" customWidth="1"/>
    <col min="2569" max="2569" width="14" style="13" customWidth="1"/>
    <col min="2570" max="2570" width="13" style="13" customWidth="1"/>
    <col min="2571" max="2571" width="13.85546875" style="13" customWidth="1"/>
    <col min="2572" max="2572" width="15.28515625" style="13" customWidth="1"/>
    <col min="2573" max="2573" width="14" style="13" customWidth="1"/>
    <col min="2574" max="2574" width="14.85546875" style="13" customWidth="1"/>
    <col min="2575" max="2575" width="6.42578125" style="13" customWidth="1"/>
    <col min="2576" max="2816" width="12.5703125" style="13"/>
    <col min="2817" max="2817" width="11.42578125" style="13" customWidth="1"/>
    <col min="2818" max="2818" width="61.42578125" style="13" customWidth="1"/>
    <col min="2819" max="2819" width="15.85546875" style="13" customWidth="1"/>
    <col min="2820" max="2820" width="15.140625" style="13" customWidth="1"/>
    <col min="2821" max="2821" width="13.28515625" style="13" customWidth="1"/>
    <col min="2822" max="2822" width="15.28515625" style="13" customWidth="1"/>
    <col min="2823" max="2823" width="12.7109375" style="13" customWidth="1"/>
    <col min="2824" max="2824" width="14.85546875" style="13" customWidth="1"/>
    <col min="2825" max="2825" width="14" style="13" customWidth="1"/>
    <col min="2826" max="2826" width="13" style="13" customWidth="1"/>
    <col min="2827" max="2827" width="13.85546875" style="13" customWidth="1"/>
    <col min="2828" max="2828" width="15.28515625" style="13" customWidth="1"/>
    <col min="2829" max="2829" width="14" style="13" customWidth="1"/>
    <col min="2830" max="2830" width="14.85546875" style="13" customWidth="1"/>
    <col min="2831" max="2831" width="6.42578125" style="13" customWidth="1"/>
    <col min="2832" max="3072" width="12.5703125" style="13"/>
    <col min="3073" max="3073" width="11.42578125" style="13" customWidth="1"/>
    <col min="3074" max="3074" width="61.42578125" style="13" customWidth="1"/>
    <col min="3075" max="3075" width="15.85546875" style="13" customWidth="1"/>
    <col min="3076" max="3076" width="15.140625" style="13" customWidth="1"/>
    <col min="3077" max="3077" width="13.28515625" style="13" customWidth="1"/>
    <col min="3078" max="3078" width="15.28515625" style="13" customWidth="1"/>
    <col min="3079" max="3079" width="12.7109375" style="13" customWidth="1"/>
    <col min="3080" max="3080" width="14.85546875" style="13" customWidth="1"/>
    <col min="3081" max="3081" width="14" style="13" customWidth="1"/>
    <col min="3082" max="3082" width="13" style="13" customWidth="1"/>
    <col min="3083" max="3083" width="13.85546875" style="13" customWidth="1"/>
    <col min="3084" max="3084" width="15.28515625" style="13" customWidth="1"/>
    <col min="3085" max="3085" width="14" style="13" customWidth="1"/>
    <col min="3086" max="3086" width="14.85546875" style="13" customWidth="1"/>
    <col min="3087" max="3087" width="6.42578125" style="13" customWidth="1"/>
    <col min="3088" max="3328" width="12.5703125" style="13"/>
    <col min="3329" max="3329" width="11.42578125" style="13" customWidth="1"/>
    <col min="3330" max="3330" width="61.42578125" style="13" customWidth="1"/>
    <col min="3331" max="3331" width="15.85546875" style="13" customWidth="1"/>
    <col min="3332" max="3332" width="15.140625" style="13" customWidth="1"/>
    <col min="3333" max="3333" width="13.28515625" style="13" customWidth="1"/>
    <col min="3334" max="3334" width="15.28515625" style="13" customWidth="1"/>
    <col min="3335" max="3335" width="12.7109375" style="13" customWidth="1"/>
    <col min="3336" max="3336" width="14.85546875" style="13" customWidth="1"/>
    <col min="3337" max="3337" width="14" style="13" customWidth="1"/>
    <col min="3338" max="3338" width="13" style="13" customWidth="1"/>
    <col min="3339" max="3339" width="13.85546875" style="13" customWidth="1"/>
    <col min="3340" max="3340" width="15.28515625" style="13" customWidth="1"/>
    <col min="3341" max="3341" width="14" style="13" customWidth="1"/>
    <col min="3342" max="3342" width="14.85546875" style="13" customWidth="1"/>
    <col min="3343" max="3343" width="6.42578125" style="13" customWidth="1"/>
    <col min="3344" max="3584" width="12.5703125" style="13"/>
    <col min="3585" max="3585" width="11.42578125" style="13" customWidth="1"/>
    <col min="3586" max="3586" width="61.42578125" style="13" customWidth="1"/>
    <col min="3587" max="3587" width="15.85546875" style="13" customWidth="1"/>
    <col min="3588" max="3588" width="15.140625" style="13" customWidth="1"/>
    <col min="3589" max="3589" width="13.28515625" style="13" customWidth="1"/>
    <col min="3590" max="3590" width="15.28515625" style="13" customWidth="1"/>
    <col min="3591" max="3591" width="12.7109375" style="13" customWidth="1"/>
    <col min="3592" max="3592" width="14.85546875" style="13" customWidth="1"/>
    <col min="3593" max="3593" width="14" style="13" customWidth="1"/>
    <col min="3594" max="3594" width="13" style="13" customWidth="1"/>
    <col min="3595" max="3595" width="13.85546875" style="13" customWidth="1"/>
    <col min="3596" max="3596" width="15.28515625" style="13" customWidth="1"/>
    <col min="3597" max="3597" width="14" style="13" customWidth="1"/>
    <col min="3598" max="3598" width="14.85546875" style="13" customWidth="1"/>
    <col min="3599" max="3599" width="6.42578125" style="13" customWidth="1"/>
    <col min="3600" max="3840" width="12.5703125" style="13"/>
    <col min="3841" max="3841" width="11.42578125" style="13" customWidth="1"/>
    <col min="3842" max="3842" width="61.42578125" style="13" customWidth="1"/>
    <col min="3843" max="3843" width="15.85546875" style="13" customWidth="1"/>
    <col min="3844" max="3844" width="15.140625" style="13" customWidth="1"/>
    <col min="3845" max="3845" width="13.28515625" style="13" customWidth="1"/>
    <col min="3846" max="3846" width="15.28515625" style="13" customWidth="1"/>
    <col min="3847" max="3847" width="12.7109375" style="13" customWidth="1"/>
    <col min="3848" max="3848" width="14.85546875" style="13" customWidth="1"/>
    <col min="3849" max="3849" width="14" style="13" customWidth="1"/>
    <col min="3850" max="3850" width="13" style="13" customWidth="1"/>
    <col min="3851" max="3851" width="13.85546875" style="13" customWidth="1"/>
    <col min="3852" max="3852" width="15.28515625" style="13" customWidth="1"/>
    <col min="3853" max="3853" width="14" style="13" customWidth="1"/>
    <col min="3854" max="3854" width="14.85546875" style="13" customWidth="1"/>
    <col min="3855" max="3855" width="6.42578125" style="13" customWidth="1"/>
    <col min="3856" max="4096" width="12.5703125" style="13"/>
    <col min="4097" max="4097" width="11.42578125" style="13" customWidth="1"/>
    <col min="4098" max="4098" width="61.42578125" style="13" customWidth="1"/>
    <col min="4099" max="4099" width="15.85546875" style="13" customWidth="1"/>
    <col min="4100" max="4100" width="15.140625" style="13" customWidth="1"/>
    <col min="4101" max="4101" width="13.28515625" style="13" customWidth="1"/>
    <col min="4102" max="4102" width="15.28515625" style="13" customWidth="1"/>
    <col min="4103" max="4103" width="12.7109375" style="13" customWidth="1"/>
    <col min="4104" max="4104" width="14.85546875" style="13" customWidth="1"/>
    <col min="4105" max="4105" width="14" style="13" customWidth="1"/>
    <col min="4106" max="4106" width="13" style="13" customWidth="1"/>
    <col min="4107" max="4107" width="13.85546875" style="13" customWidth="1"/>
    <col min="4108" max="4108" width="15.28515625" style="13" customWidth="1"/>
    <col min="4109" max="4109" width="14" style="13" customWidth="1"/>
    <col min="4110" max="4110" width="14.85546875" style="13" customWidth="1"/>
    <col min="4111" max="4111" width="6.42578125" style="13" customWidth="1"/>
    <col min="4112" max="4352" width="12.5703125" style="13"/>
    <col min="4353" max="4353" width="11.42578125" style="13" customWidth="1"/>
    <col min="4354" max="4354" width="61.42578125" style="13" customWidth="1"/>
    <col min="4355" max="4355" width="15.85546875" style="13" customWidth="1"/>
    <col min="4356" max="4356" width="15.140625" style="13" customWidth="1"/>
    <col min="4357" max="4357" width="13.28515625" style="13" customWidth="1"/>
    <col min="4358" max="4358" width="15.28515625" style="13" customWidth="1"/>
    <col min="4359" max="4359" width="12.7109375" style="13" customWidth="1"/>
    <col min="4360" max="4360" width="14.85546875" style="13" customWidth="1"/>
    <col min="4361" max="4361" width="14" style="13" customWidth="1"/>
    <col min="4362" max="4362" width="13" style="13" customWidth="1"/>
    <col min="4363" max="4363" width="13.85546875" style="13" customWidth="1"/>
    <col min="4364" max="4364" width="15.28515625" style="13" customWidth="1"/>
    <col min="4365" max="4365" width="14" style="13" customWidth="1"/>
    <col min="4366" max="4366" width="14.85546875" style="13" customWidth="1"/>
    <col min="4367" max="4367" width="6.42578125" style="13" customWidth="1"/>
    <col min="4368" max="4608" width="12.5703125" style="13"/>
    <col min="4609" max="4609" width="11.42578125" style="13" customWidth="1"/>
    <col min="4610" max="4610" width="61.42578125" style="13" customWidth="1"/>
    <col min="4611" max="4611" width="15.85546875" style="13" customWidth="1"/>
    <col min="4612" max="4612" width="15.140625" style="13" customWidth="1"/>
    <col min="4613" max="4613" width="13.28515625" style="13" customWidth="1"/>
    <col min="4614" max="4614" width="15.28515625" style="13" customWidth="1"/>
    <col min="4615" max="4615" width="12.7109375" style="13" customWidth="1"/>
    <col min="4616" max="4616" width="14.85546875" style="13" customWidth="1"/>
    <col min="4617" max="4617" width="14" style="13" customWidth="1"/>
    <col min="4618" max="4618" width="13" style="13" customWidth="1"/>
    <col min="4619" max="4619" width="13.85546875" style="13" customWidth="1"/>
    <col min="4620" max="4620" width="15.28515625" style="13" customWidth="1"/>
    <col min="4621" max="4621" width="14" style="13" customWidth="1"/>
    <col min="4622" max="4622" width="14.85546875" style="13" customWidth="1"/>
    <col min="4623" max="4623" width="6.42578125" style="13" customWidth="1"/>
    <col min="4624" max="4864" width="12.5703125" style="13"/>
    <col min="4865" max="4865" width="11.42578125" style="13" customWidth="1"/>
    <col min="4866" max="4866" width="61.42578125" style="13" customWidth="1"/>
    <col min="4867" max="4867" width="15.85546875" style="13" customWidth="1"/>
    <col min="4868" max="4868" width="15.140625" style="13" customWidth="1"/>
    <col min="4869" max="4869" width="13.28515625" style="13" customWidth="1"/>
    <col min="4870" max="4870" width="15.28515625" style="13" customWidth="1"/>
    <col min="4871" max="4871" width="12.7109375" style="13" customWidth="1"/>
    <col min="4872" max="4872" width="14.85546875" style="13" customWidth="1"/>
    <col min="4873" max="4873" width="14" style="13" customWidth="1"/>
    <col min="4874" max="4874" width="13" style="13" customWidth="1"/>
    <col min="4875" max="4875" width="13.85546875" style="13" customWidth="1"/>
    <col min="4876" max="4876" width="15.28515625" style="13" customWidth="1"/>
    <col min="4877" max="4877" width="14" style="13" customWidth="1"/>
    <col min="4878" max="4878" width="14.85546875" style="13" customWidth="1"/>
    <col min="4879" max="4879" width="6.42578125" style="13" customWidth="1"/>
    <col min="4880" max="5120" width="12.5703125" style="13"/>
    <col min="5121" max="5121" width="11.42578125" style="13" customWidth="1"/>
    <col min="5122" max="5122" width="61.42578125" style="13" customWidth="1"/>
    <col min="5123" max="5123" width="15.85546875" style="13" customWidth="1"/>
    <col min="5124" max="5124" width="15.140625" style="13" customWidth="1"/>
    <col min="5125" max="5125" width="13.28515625" style="13" customWidth="1"/>
    <col min="5126" max="5126" width="15.28515625" style="13" customWidth="1"/>
    <col min="5127" max="5127" width="12.7109375" style="13" customWidth="1"/>
    <col min="5128" max="5128" width="14.85546875" style="13" customWidth="1"/>
    <col min="5129" max="5129" width="14" style="13" customWidth="1"/>
    <col min="5130" max="5130" width="13" style="13" customWidth="1"/>
    <col min="5131" max="5131" width="13.85546875" style="13" customWidth="1"/>
    <col min="5132" max="5132" width="15.28515625" style="13" customWidth="1"/>
    <col min="5133" max="5133" width="14" style="13" customWidth="1"/>
    <col min="5134" max="5134" width="14.85546875" style="13" customWidth="1"/>
    <col min="5135" max="5135" width="6.42578125" style="13" customWidth="1"/>
    <col min="5136" max="5376" width="12.5703125" style="13"/>
    <col min="5377" max="5377" width="11.42578125" style="13" customWidth="1"/>
    <col min="5378" max="5378" width="61.42578125" style="13" customWidth="1"/>
    <col min="5379" max="5379" width="15.85546875" style="13" customWidth="1"/>
    <col min="5380" max="5380" width="15.140625" style="13" customWidth="1"/>
    <col min="5381" max="5381" width="13.28515625" style="13" customWidth="1"/>
    <col min="5382" max="5382" width="15.28515625" style="13" customWidth="1"/>
    <col min="5383" max="5383" width="12.7109375" style="13" customWidth="1"/>
    <col min="5384" max="5384" width="14.85546875" style="13" customWidth="1"/>
    <col min="5385" max="5385" width="14" style="13" customWidth="1"/>
    <col min="5386" max="5386" width="13" style="13" customWidth="1"/>
    <col min="5387" max="5387" width="13.85546875" style="13" customWidth="1"/>
    <col min="5388" max="5388" width="15.28515625" style="13" customWidth="1"/>
    <col min="5389" max="5389" width="14" style="13" customWidth="1"/>
    <col min="5390" max="5390" width="14.85546875" style="13" customWidth="1"/>
    <col min="5391" max="5391" width="6.42578125" style="13" customWidth="1"/>
    <col min="5392" max="5632" width="12.5703125" style="13"/>
    <col min="5633" max="5633" width="11.42578125" style="13" customWidth="1"/>
    <col min="5634" max="5634" width="61.42578125" style="13" customWidth="1"/>
    <col min="5635" max="5635" width="15.85546875" style="13" customWidth="1"/>
    <col min="5636" max="5636" width="15.140625" style="13" customWidth="1"/>
    <col min="5637" max="5637" width="13.28515625" style="13" customWidth="1"/>
    <col min="5638" max="5638" width="15.28515625" style="13" customWidth="1"/>
    <col min="5639" max="5639" width="12.7109375" style="13" customWidth="1"/>
    <col min="5640" max="5640" width="14.85546875" style="13" customWidth="1"/>
    <col min="5641" max="5641" width="14" style="13" customWidth="1"/>
    <col min="5642" max="5642" width="13" style="13" customWidth="1"/>
    <col min="5643" max="5643" width="13.85546875" style="13" customWidth="1"/>
    <col min="5644" max="5644" width="15.28515625" style="13" customWidth="1"/>
    <col min="5645" max="5645" width="14" style="13" customWidth="1"/>
    <col min="5646" max="5646" width="14.85546875" style="13" customWidth="1"/>
    <col min="5647" max="5647" width="6.42578125" style="13" customWidth="1"/>
    <col min="5648" max="5888" width="12.5703125" style="13"/>
    <col min="5889" max="5889" width="11.42578125" style="13" customWidth="1"/>
    <col min="5890" max="5890" width="61.42578125" style="13" customWidth="1"/>
    <col min="5891" max="5891" width="15.85546875" style="13" customWidth="1"/>
    <col min="5892" max="5892" width="15.140625" style="13" customWidth="1"/>
    <col min="5893" max="5893" width="13.28515625" style="13" customWidth="1"/>
    <col min="5894" max="5894" width="15.28515625" style="13" customWidth="1"/>
    <col min="5895" max="5895" width="12.7109375" style="13" customWidth="1"/>
    <col min="5896" max="5896" width="14.85546875" style="13" customWidth="1"/>
    <col min="5897" max="5897" width="14" style="13" customWidth="1"/>
    <col min="5898" max="5898" width="13" style="13" customWidth="1"/>
    <col min="5899" max="5899" width="13.85546875" style="13" customWidth="1"/>
    <col min="5900" max="5900" width="15.28515625" style="13" customWidth="1"/>
    <col min="5901" max="5901" width="14" style="13" customWidth="1"/>
    <col min="5902" max="5902" width="14.85546875" style="13" customWidth="1"/>
    <col min="5903" max="5903" width="6.42578125" style="13" customWidth="1"/>
    <col min="5904" max="6144" width="12.5703125" style="13"/>
    <col min="6145" max="6145" width="11.42578125" style="13" customWidth="1"/>
    <col min="6146" max="6146" width="61.42578125" style="13" customWidth="1"/>
    <col min="6147" max="6147" width="15.85546875" style="13" customWidth="1"/>
    <col min="6148" max="6148" width="15.140625" style="13" customWidth="1"/>
    <col min="6149" max="6149" width="13.28515625" style="13" customWidth="1"/>
    <col min="6150" max="6150" width="15.28515625" style="13" customWidth="1"/>
    <col min="6151" max="6151" width="12.7109375" style="13" customWidth="1"/>
    <col min="6152" max="6152" width="14.85546875" style="13" customWidth="1"/>
    <col min="6153" max="6153" width="14" style="13" customWidth="1"/>
    <col min="6154" max="6154" width="13" style="13" customWidth="1"/>
    <col min="6155" max="6155" width="13.85546875" style="13" customWidth="1"/>
    <col min="6156" max="6156" width="15.28515625" style="13" customWidth="1"/>
    <col min="6157" max="6157" width="14" style="13" customWidth="1"/>
    <col min="6158" max="6158" width="14.85546875" style="13" customWidth="1"/>
    <col min="6159" max="6159" width="6.42578125" style="13" customWidth="1"/>
    <col min="6160" max="6400" width="12.5703125" style="13"/>
    <col min="6401" max="6401" width="11.42578125" style="13" customWidth="1"/>
    <col min="6402" max="6402" width="61.42578125" style="13" customWidth="1"/>
    <col min="6403" max="6403" width="15.85546875" style="13" customWidth="1"/>
    <col min="6404" max="6404" width="15.140625" style="13" customWidth="1"/>
    <col min="6405" max="6405" width="13.28515625" style="13" customWidth="1"/>
    <col min="6406" max="6406" width="15.28515625" style="13" customWidth="1"/>
    <col min="6407" max="6407" width="12.7109375" style="13" customWidth="1"/>
    <col min="6408" max="6408" width="14.85546875" style="13" customWidth="1"/>
    <col min="6409" max="6409" width="14" style="13" customWidth="1"/>
    <col min="6410" max="6410" width="13" style="13" customWidth="1"/>
    <col min="6411" max="6411" width="13.85546875" style="13" customWidth="1"/>
    <col min="6412" max="6412" width="15.28515625" style="13" customWidth="1"/>
    <col min="6413" max="6413" width="14" style="13" customWidth="1"/>
    <col min="6414" max="6414" width="14.85546875" style="13" customWidth="1"/>
    <col min="6415" max="6415" width="6.42578125" style="13" customWidth="1"/>
    <col min="6416" max="6656" width="12.5703125" style="13"/>
    <col min="6657" max="6657" width="11.42578125" style="13" customWidth="1"/>
    <col min="6658" max="6658" width="61.42578125" style="13" customWidth="1"/>
    <col min="6659" max="6659" width="15.85546875" style="13" customWidth="1"/>
    <col min="6660" max="6660" width="15.140625" style="13" customWidth="1"/>
    <col min="6661" max="6661" width="13.28515625" style="13" customWidth="1"/>
    <col min="6662" max="6662" width="15.28515625" style="13" customWidth="1"/>
    <col min="6663" max="6663" width="12.7109375" style="13" customWidth="1"/>
    <col min="6664" max="6664" width="14.85546875" style="13" customWidth="1"/>
    <col min="6665" max="6665" width="14" style="13" customWidth="1"/>
    <col min="6666" max="6666" width="13" style="13" customWidth="1"/>
    <col min="6667" max="6667" width="13.85546875" style="13" customWidth="1"/>
    <col min="6668" max="6668" width="15.28515625" style="13" customWidth="1"/>
    <col min="6669" max="6669" width="14" style="13" customWidth="1"/>
    <col min="6670" max="6670" width="14.85546875" style="13" customWidth="1"/>
    <col min="6671" max="6671" width="6.42578125" style="13" customWidth="1"/>
    <col min="6672" max="6912" width="12.5703125" style="13"/>
    <col min="6913" max="6913" width="11.42578125" style="13" customWidth="1"/>
    <col min="6914" max="6914" width="61.42578125" style="13" customWidth="1"/>
    <col min="6915" max="6915" width="15.85546875" style="13" customWidth="1"/>
    <col min="6916" max="6916" width="15.140625" style="13" customWidth="1"/>
    <col min="6917" max="6917" width="13.28515625" style="13" customWidth="1"/>
    <col min="6918" max="6918" width="15.28515625" style="13" customWidth="1"/>
    <col min="6919" max="6919" width="12.7109375" style="13" customWidth="1"/>
    <col min="6920" max="6920" width="14.85546875" style="13" customWidth="1"/>
    <col min="6921" max="6921" width="14" style="13" customWidth="1"/>
    <col min="6922" max="6922" width="13" style="13" customWidth="1"/>
    <col min="6923" max="6923" width="13.85546875" style="13" customWidth="1"/>
    <col min="6924" max="6924" width="15.28515625" style="13" customWidth="1"/>
    <col min="6925" max="6925" width="14" style="13" customWidth="1"/>
    <col min="6926" max="6926" width="14.85546875" style="13" customWidth="1"/>
    <col min="6927" max="6927" width="6.42578125" style="13" customWidth="1"/>
    <col min="6928" max="7168" width="12.5703125" style="13"/>
    <col min="7169" max="7169" width="11.42578125" style="13" customWidth="1"/>
    <col min="7170" max="7170" width="61.42578125" style="13" customWidth="1"/>
    <col min="7171" max="7171" width="15.85546875" style="13" customWidth="1"/>
    <col min="7172" max="7172" width="15.140625" style="13" customWidth="1"/>
    <col min="7173" max="7173" width="13.28515625" style="13" customWidth="1"/>
    <col min="7174" max="7174" width="15.28515625" style="13" customWidth="1"/>
    <col min="7175" max="7175" width="12.7109375" style="13" customWidth="1"/>
    <col min="7176" max="7176" width="14.85546875" style="13" customWidth="1"/>
    <col min="7177" max="7177" width="14" style="13" customWidth="1"/>
    <col min="7178" max="7178" width="13" style="13" customWidth="1"/>
    <col min="7179" max="7179" width="13.85546875" style="13" customWidth="1"/>
    <col min="7180" max="7180" width="15.28515625" style="13" customWidth="1"/>
    <col min="7181" max="7181" width="14" style="13" customWidth="1"/>
    <col min="7182" max="7182" width="14.85546875" style="13" customWidth="1"/>
    <col min="7183" max="7183" width="6.42578125" style="13" customWidth="1"/>
    <col min="7184" max="7424" width="12.5703125" style="13"/>
    <col min="7425" max="7425" width="11.42578125" style="13" customWidth="1"/>
    <col min="7426" max="7426" width="61.42578125" style="13" customWidth="1"/>
    <col min="7427" max="7427" width="15.85546875" style="13" customWidth="1"/>
    <col min="7428" max="7428" width="15.140625" style="13" customWidth="1"/>
    <col min="7429" max="7429" width="13.28515625" style="13" customWidth="1"/>
    <col min="7430" max="7430" width="15.28515625" style="13" customWidth="1"/>
    <col min="7431" max="7431" width="12.7109375" style="13" customWidth="1"/>
    <col min="7432" max="7432" width="14.85546875" style="13" customWidth="1"/>
    <col min="7433" max="7433" width="14" style="13" customWidth="1"/>
    <col min="7434" max="7434" width="13" style="13" customWidth="1"/>
    <col min="7435" max="7435" width="13.85546875" style="13" customWidth="1"/>
    <col min="7436" max="7436" width="15.28515625" style="13" customWidth="1"/>
    <col min="7437" max="7437" width="14" style="13" customWidth="1"/>
    <col min="7438" max="7438" width="14.85546875" style="13" customWidth="1"/>
    <col min="7439" max="7439" width="6.42578125" style="13" customWidth="1"/>
    <col min="7440" max="7680" width="12.5703125" style="13"/>
    <col min="7681" max="7681" width="11.42578125" style="13" customWidth="1"/>
    <col min="7682" max="7682" width="61.42578125" style="13" customWidth="1"/>
    <col min="7683" max="7683" width="15.85546875" style="13" customWidth="1"/>
    <col min="7684" max="7684" width="15.140625" style="13" customWidth="1"/>
    <col min="7685" max="7685" width="13.28515625" style="13" customWidth="1"/>
    <col min="7686" max="7686" width="15.28515625" style="13" customWidth="1"/>
    <col min="7687" max="7687" width="12.7109375" style="13" customWidth="1"/>
    <col min="7688" max="7688" width="14.85546875" style="13" customWidth="1"/>
    <col min="7689" max="7689" width="14" style="13" customWidth="1"/>
    <col min="7690" max="7690" width="13" style="13" customWidth="1"/>
    <col min="7691" max="7691" width="13.85546875" style="13" customWidth="1"/>
    <col min="7692" max="7692" width="15.28515625" style="13" customWidth="1"/>
    <col min="7693" max="7693" width="14" style="13" customWidth="1"/>
    <col min="7694" max="7694" width="14.85546875" style="13" customWidth="1"/>
    <col min="7695" max="7695" width="6.42578125" style="13" customWidth="1"/>
    <col min="7696" max="7936" width="12.5703125" style="13"/>
    <col min="7937" max="7937" width="11.42578125" style="13" customWidth="1"/>
    <col min="7938" max="7938" width="61.42578125" style="13" customWidth="1"/>
    <col min="7939" max="7939" width="15.85546875" style="13" customWidth="1"/>
    <col min="7940" max="7940" width="15.140625" style="13" customWidth="1"/>
    <col min="7941" max="7941" width="13.28515625" style="13" customWidth="1"/>
    <col min="7942" max="7942" width="15.28515625" style="13" customWidth="1"/>
    <col min="7943" max="7943" width="12.7109375" style="13" customWidth="1"/>
    <col min="7944" max="7944" width="14.85546875" style="13" customWidth="1"/>
    <col min="7945" max="7945" width="14" style="13" customWidth="1"/>
    <col min="7946" max="7946" width="13" style="13" customWidth="1"/>
    <col min="7947" max="7947" width="13.85546875" style="13" customWidth="1"/>
    <col min="7948" max="7948" width="15.28515625" style="13" customWidth="1"/>
    <col min="7949" max="7949" width="14" style="13" customWidth="1"/>
    <col min="7950" max="7950" width="14.85546875" style="13" customWidth="1"/>
    <col min="7951" max="7951" width="6.42578125" style="13" customWidth="1"/>
    <col min="7952" max="8192" width="12.5703125" style="13"/>
    <col min="8193" max="8193" width="11.42578125" style="13" customWidth="1"/>
    <col min="8194" max="8194" width="61.42578125" style="13" customWidth="1"/>
    <col min="8195" max="8195" width="15.85546875" style="13" customWidth="1"/>
    <col min="8196" max="8196" width="15.140625" style="13" customWidth="1"/>
    <col min="8197" max="8197" width="13.28515625" style="13" customWidth="1"/>
    <col min="8198" max="8198" width="15.28515625" style="13" customWidth="1"/>
    <col min="8199" max="8199" width="12.7109375" style="13" customWidth="1"/>
    <col min="8200" max="8200" width="14.85546875" style="13" customWidth="1"/>
    <col min="8201" max="8201" width="14" style="13" customWidth="1"/>
    <col min="8202" max="8202" width="13" style="13" customWidth="1"/>
    <col min="8203" max="8203" width="13.85546875" style="13" customWidth="1"/>
    <col min="8204" max="8204" width="15.28515625" style="13" customWidth="1"/>
    <col min="8205" max="8205" width="14" style="13" customWidth="1"/>
    <col min="8206" max="8206" width="14.85546875" style="13" customWidth="1"/>
    <col min="8207" max="8207" width="6.42578125" style="13" customWidth="1"/>
    <col min="8208" max="8448" width="12.5703125" style="13"/>
    <col min="8449" max="8449" width="11.42578125" style="13" customWidth="1"/>
    <col min="8450" max="8450" width="61.42578125" style="13" customWidth="1"/>
    <col min="8451" max="8451" width="15.85546875" style="13" customWidth="1"/>
    <col min="8452" max="8452" width="15.140625" style="13" customWidth="1"/>
    <col min="8453" max="8453" width="13.28515625" style="13" customWidth="1"/>
    <col min="8454" max="8454" width="15.28515625" style="13" customWidth="1"/>
    <col min="8455" max="8455" width="12.7109375" style="13" customWidth="1"/>
    <col min="8456" max="8456" width="14.85546875" style="13" customWidth="1"/>
    <col min="8457" max="8457" width="14" style="13" customWidth="1"/>
    <col min="8458" max="8458" width="13" style="13" customWidth="1"/>
    <col min="8459" max="8459" width="13.85546875" style="13" customWidth="1"/>
    <col min="8460" max="8460" width="15.28515625" style="13" customWidth="1"/>
    <col min="8461" max="8461" width="14" style="13" customWidth="1"/>
    <col min="8462" max="8462" width="14.85546875" style="13" customWidth="1"/>
    <col min="8463" max="8463" width="6.42578125" style="13" customWidth="1"/>
    <col min="8464" max="8704" width="12.5703125" style="13"/>
    <col min="8705" max="8705" width="11.42578125" style="13" customWidth="1"/>
    <col min="8706" max="8706" width="61.42578125" style="13" customWidth="1"/>
    <col min="8707" max="8707" width="15.85546875" style="13" customWidth="1"/>
    <col min="8708" max="8708" width="15.140625" style="13" customWidth="1"/>
    <col min="8709" max="8709" width="13.28515625" style="13" customWidth="1"/>
    <col min="8710" max="8710" width="15.28515625" style="13" customWidth="1"/>
    <col min="8711" max="8711" width="12.7109375" style="13" customWidth="1"/>
    <col min="8712" max="8712" width="14.85546875" style="13" customWidth="1"/>
    <col min="8713" max="8713" width="14" style="13" customWidth="1"/>
    <col min="8714" max="8714" width="13" style="13" customWidth="1"/>
    <col min="8715" max="8715" width="13.85546875" style="13" customWidth="1"/>
    <col min="8716" max="8716" width="15.28515625" style="13" customWidth="1"/>
    <col min="8717" max="8717" width="14" style="13" customWidth="1"/>
    <col min="8718" max="8718" width="14.85546875" style="13" customWidth="1"/>
    <col min="8719" max="8719" width="6.42578125" style="13" customWidth="1"/>
    <col min="8720" max="8960" width="12.5703125" style="13"/>
    <col min="8961" max="8961" width="11.42578125" style="13" customWidth="1"/>
    <col min="8962" max="8962" width="61.42578125" style="13" customWidth="1"/>
    <col min="8963" max="8963" width="15.85546875" style="13" customWidth="1"/>
    <col min="8964" max="8964" width="15.140625" style="13" customWidth="1"/>
    <col min="8965" max="8965" width="13.28515625" style="13" customWidth="1"/>
    <col min="8966" max="8966" width="15.28515625" style="13" customWidth="1"/>
    <col min="8967" max="8967" width="12.7109375" style="13" customWidth="1"/>
    <col min="8968" max="8968" width="14.85546875" style="13" customWidth="1"/>
    <col min="8969" max="8969" width="14" style="13" customWidth="1"/>
    <col min="8970" max="8970" width="13" style="13" customWidth="1"/>
    <col min="8971" max="8971" width="13.85546875" style="13" customWidth="1"/>
    <col min="8972" max="8972" width="15.28515625" style="13" customWidth="1"/>
    <col min="8973" max="8973" width="14" style="13" customWidth="1"/>
    <col min="8974" max="8974" width="14.85546875" style="13" customWidth="1"/>
    <col min="8975" max="8975" width="6.42578125" style="13" customWidth="1"/>
    <col min="8976" max="9216" width="12.5703125" style="13"/>
    <col min="9217" max="9217" width="11.42578125" style="13" customWidth="1"/>
    <col min="9218" max="9218" width="61.42578125" style="13" customWidth="1"/>
    <col min="9219" max="9219" width="15.85546875" style="13" customWidth="1"/>
    <col min="9220" max="9220" width="15.140625" style="13" customWidth="1"/>
    <col min="9221" max="9221" width="13.28515625" style="13" customWidth="1"/>
    <col min="9222" max="9222" width="15.28515625" style="13" customWidth="1"/>
    <col min="9223" max="9223" width="12.7109375" style="13" customWidth="1"/>
    <col min="9224" max="9224" width="14.85546875" style="13" customWidth="1"/>
    <col min="9225" max="9225" width="14" style="13" customWidth="1"/>
    <col min="9226" max="9226" width="13" style="13" customWidth="1"/>
    <col min="9227" max="9227" width="13.85546875" style="13" customWidth="1"/>
    <col min="9228" max="9228" width="15.28515625" style="13" customWidth="1"/>
    <col min="9229" max="9229" width="14" style="13" customWidth="1"/>
    <col min="9230" max="9230" width="14.85546875" style="13" customWidth="1"/>
    <col min="9231" max="9231" width="6.42578125" style="13" customWidth="1"/>
    <col min="9232" max="9472" width="12.5703125" style="13"/>
    <col min="9473" max="9473" width="11.42578125" style="13" customWidth="1"/>
    <col min="9474" max="9474" width="61.42578125" style="13" customWidth="1"/>
    <col min="9475" max="9475" width="15.85546875" style="13" customWidth="1"/>
    <col min="9476" max="9476" width="15.140625" style="13" customWidth="1"/>
    <col min="9477" max="9477" width="13.28515625" style="13" customWidth="1"/>
    <col min="9478" max="9478" width="15.28515625" style="13" customWidth="1"/>
    <col min="9479" max="9479" width="12.7109375" style="13" customWidth="1"/>
    <col min="9480" max="9480" width="14.85546875" style="13" customWidth="1"/>
    <col min="9481" max="9481" width="14" style="13" customWidth="1"/>
    <col min="9482" max="9482" width="13" style="13" customWidth="1"/>
    <col min="9483" max="9483" width="13.85546875" style="13" customWidth="1"/>
    <col min="9484" max="9484" width="15.28515625" style="13" customWidth="1"/>
    <col min="9485" max="9485" width="14" style="13" customWidth="1"/>
    <col min="9486" max="9486" width="14.85546875" style="13" customWidth="1"/>
    <col min="9487" max="9487" width="6.42578125" style="13" customWidth="1"/>
    <col min="9488" max="9728" width="12.5703125" style="13"/>
    <col min="9729" max="9729" width="11.42578125" style="13" customWidth="1"/>
    <col min="9730" max="9730" width="61.42578125" style="13" customWidth="1"/>
    <col min="9731" max="9731" width="15.85546875" style="13" customWidth="1"/>
    <col min="9732" max="9732" width="15.140625" style="13" customWidth="1"/>
    <col min="9733" max="9733" width="13.28515625" style="13" customWidth="1"/>
    <col min="9734" max="9734" width="15.28515625" style="13" customWidth="1"/>
    <col min="9735" max="9735" width="12.7109375" style="13" customWidth="1"/>
    <col min="9736" max="9736" width="14.85546875" style="13" customWidth="1"/>
    <col min="9737" max="9737" width="14" style="13" customWidth="1"/>
    <col min="9738" max="9738" width="13" style="13" customWidth="1"/>
    <col min="9739" max="9739" width="13.85546875" style="13" customWidth="1"/>
    <col min="9740" max="9740" width="15.28515625" style="13" customWidth="1"/>
    <col min="9741" max="9741" width="14" style="13" customWidth="1"/>
    <col min="9742" max="9742" width="14.85546875" style="13" customWidth="1"/>
    <col min="9743" max="9743" width="6.42578125" style="13" customWidth="1"/>
    <col min="9744" max="9984" width="12.5703125" style="13"/>
    <col min="9985" max="9985" width="11.42578125" style="13" customWidth="1"/>
    <col min="9986" max="9986" width="61.42578125" style="13" customWidth="1"/>
    <col min="9987" max="9987" width="15.85546875" style="13" customWidth="1"/>
    <col min="9988" max="9988" width="15.140625" style="13" customWidth="1"/>
    <col min="9989" max="9989" width="13.28515625" style="13" customWidth="1"/>
    <col min="9990" max="9990" width="15.28515625" style="13" customWidth="1"/>
    <col min="9991" max="9991" width="12.7109375" style="13" customWidth="1"/>
    <col min="9992" max="9992" width="14.85546875" style="13" customWidth="1"/>
    <col min="9993" max="9993" width="14" style="13" customWidth="1"/>
    <col min="9994" max="9994" width="13" style="13" customWidth="1"/>
    <col min="9995" max="9995" width="13.85546875" style="13" customWidth="1"/>
    <col min="9996" max="9996" width="15.28515625" style="13" customWidth="1"/>
    <col min="9997" max="9997" width="14" style="13" customWidth="1"/>
    <col min="9998" max="9998" width="14.85546875" style="13" customWidth="1"/>
    <col min="9999" max="9999" width="6.42578125" style="13" customWidth="1"/>
    <col min="10000" max="10240" width="12.5703125" style="13"/>
    <col min="10241" max="10241" width="11.42578125" style="13" customWidth="1"/>
    <col min="10242" max="10242" width="61.42578125" style="13" customWidth="1"/>
    <col min="10243" max="10243" width="15.85546875" style="13" customWidth="1"/>
    <col min="10244" max="10244" width="15.140625" style="13" customWidth="1"/>
    <col min="10245" max="10245" width="13.28515625" style="13" customWidth="1"/>
    <col min="10246" max="10246" width="15.28515625" style="13" customWidth="1"/>
    <col min="10247" max="10247" width="12.7109375" style="13" customWidth="1"/>
    <col min="10248" max="10248" width="14.85546875" style="13" customWidth="1"/>
    <col min="10249" max="10249" width="14" style="13" customWidth="1"/>
    <col min="10250" max="10250" width="13" style="13" customWidth="1"/>
    <col min="10251" max="10251" width="13.85546875" style="13" customWidth="1"/>
    <col min="10252" max="10252" width="15.28515625" style="13" customWidth="1"/>
    <col min="10253" max="10253" width="14" style="13" customWidth="1"/>
    <col min="10254" max="10254" width="14.85546875" style="13" customWidth="1"/>
    <col min="10255" max="10255" width="6.42578125" style="13" customWidth="1"/>
    <col min="10256" max="10496" width="12.5703125" style="13"/>
    <col min="10497" max="10497" width="11.42578125" style="13" customWidth="1"/>
    <col min="10498" max="10498" width="61.42578125" style="13" customWidth="1"/>
    <col min="10499" max="10499" width="15.85546875" style="13" customWidth="1"/>
    <col min="10500" max="10500" width="15.140625" style="13" customWidth="1"/>
    <col min="10501" max="10501" width="13.28515625" style="13" customWidth="1"/>
    <col min="10502" max="10502" width="15.28515625" style="13" customWidth="1"/>
    <col min="10503" max="10503" width="12.7109375" style="13" customWidth="1"/>
    <col min="10504" max="10504" width="14.85546875" style="13" customWidth="1"/>
    <col min="10505" max="10505" width="14" style="13" customWidth="1"/>
    <col min="10506" max="10506" width="13" style="13" customWidth="1"/>
    <col min="10507" max="10507" width="13.85546875" style="13" customWidth="1"/>
    <col min="10508" max="10508" width="15.28515625" style="13" customWidth="1"/>
    <col min="10509" max="10509" width="14" style="13" customWidth="1"/>
    <col min="10510" max="10510" width="14.85546875" style="13" customWidth="1"/>
    <col min="10511" max="10511" width="6.42578125" style="13" customWidth="1"/>
    <col min="10512" max="10752" width="12.5703125" style="13"/>
    <col min="10753" max="10753" width="11.42578125" style="13" customWidth="1"/>
    <col min="10754" max="10754" width="61.42578125" style="13" customWidth="1"/>
    <col min="10755" max="10755" width="15.85546875" style="13" customWidth="1"/>
    <col min="10756" max="10756" width="15.140625" style="13" customWidth="1"/>
    <col min="10757" max="10757" width="13.28515625" style="13" customWidth="1"/>
    <col min="10758" max="10758" width="15.28515625" style="13" customWidth="1"/>
    <col min="10759" max="10759" width="12.7109375" style="13" customWidth="1"/>
    <col min="10760" max="10760" width="14.85546875" style="13" customWidth="1"/>
    <col min="10761" max="10761" width="14" style="13" customWidth="1"/>
    <col min="10762" max="10762" width="13" style="13" customWidth="1"/>
    <col min="10763" max="10763" width="13.85546875" style="13" customWidth="1"/>
    <col min="10764" max="10764" width="15.28515625" style="13" customWidth="1"/>
    <col min="10765" max="10765" width="14" style="13" customWidth="1"/>
    <col min="10766" max="10766" width="14.85546875" style="13" customWidth="1"/>
    <col min="10767" max="10767" width="6.42578125" style="13" customWidth="1"/>
    <col min="10768" max="11008" width="12.5703125" style="13"/>
    <col min="11009" max="11009" width="11.42578125" style="13" customWidth="1"/>
    <col min="11010" max="11010" width="61.42578125" style="13" customWidth="1"/>
    <col min="11011" max="11011" width="15.85546875" style="13" customWidth="1"/>
    <col min="11012" max="11012" width="15.140625" style="13" customWidth="1"/>
    <col min="11013" max="11013" width="13.28515625" style="13" customWidth="1"/>
    <col min="11014" max="11014" width="15.28515625" style="13" customWidth="1"/>
    <col min="11015" max="11015" width="12.7109375" style="13" customWidth="1"/>
    <col min="11016" max="11016" width="14.85546875" style="13" customWidth="1"/>
    <col min="11017" max="11017" width="14" style="13" customWidth="1"/>
    <col min="11018" max="11018" width="13" style="13" customWidth="1"/>
    <col min="11019" max="11019" width="13.85546875" style="13" customWidth="1"/>
    <col min="11020" max="11020" width="15.28515625" style="13" customWidth="1"/>
    <col min="11021" max="11021" width="14" style="13" customWidth="1"/>
    <col min="11022" max="11022" width="14.85546875" style="13" customWidth="1"/>
    <col min="11023" max="11023" width="6.42578125" style="13" customWidth="1"/>
    <col min="11024" max="11264" width="12.5703125" style="13"/>
    <col min="11265" max="11265" width="11.42578125" style="13" customWidth="1"/>
    <col min="11266" max="11266" width="61.42578125" style="13" customWidth="1"/>
    <col min="11267" max="11267" width="15.85546875" style="13" customWidth="1"/>
    <col min="11268" max="11268" width="15.140625" style="13" customWidth="1"/>
    <col min="11269" max="11269" width="13.28515625" style="13" customWidth="1"/>
    <col min="11270" max="11270" width="15.28515625" style="13" customWidth="1"/>
    <col min="11271" max="11271" width="12.7109375" style="13" customWidth="1"/>
    <col min="11272" max="11272" width="14.85546875" style="13" customWidth="1"/>
    <col min="11273" max="11273" width="14" style="13" customWidth="1"/>
    <col min="11274" max="11274" width="13" style="13" customWidth="1"/>
    <col min="11275" max="11275" width="13.85546875" style="13" customWidth="1"/>
    <col min="11276" max="11276" width="15.28515625" style="13" customWidth="1"/>
    <col min="11277" max="11277" width="14" style="13" customWidth="1"/>
    <col min="11278" max="11278" width="14.85546875" style="13" customWidth="1"/>
    <col min="11279" max="11279" width="6.42578125" style="13" customWidth="1"/>
    <col min="11280" max="11520" width="12.5703125" style="13"/>
    <col min="11521" max="11521" width="11.42578125" style="13" customWidth="1"/>
    <col min="11522" max="11522" width="61.42578125" style="13" customWidth="1"/>
    <col min="11523" max="11523" width="15.85546875" style="13" customWidth="1"/>
    <col min="11524" max="11524" width="15.140625" style="13" customWidth="1"/>
    <col min="11525" max="11525" width="13.28515625" style="13" customWidth="1"/>
    <col min="11526" max="11526" width="15.28515625" style="13" customWidth="1"/>
    <col min="11527" max="11527" width="12.7109375" style="13" customWidth="1"/>
    <col min="11528" max="11528" width="14.85546875" style="13" customWidth="1"/>
    <col min="11529" max="11529" width="14" style="13" customWidth="1"/>
    <col min="11530" max="11530" width="13" style="13" customWidth="1"/>
    <col min="11531" max="11531" width="13.85546875" style="13" customWidth="1"/>
    <col min="11532" max="11532" width="15.28515625" style="13" customWidth="1"/>
    <col min="11533" max="11533" width="14" style="13" customWidth="1"/>
    <col min="11534" max="11534" width="14.85546875" style="13" customWidth="1"/>
    <col min="11535" max="11535" width="6.42578125" style="13" customWidth="1"/>
    <col min="11536" max="11776" width="12.5703125" style="13"/>
    <col min="11777" max="11777" width="11.42578125" style="13" customWidth="1"/>
    <col min="11778" max="11778" width="61.42578125" style="13" customWidth="1"/>
    <col min="11779" max="11779" width="15.85546875" style="13" customWidth="1"/>
    <col min="11780" max="11780" width="15.140625" style="13" customWidth="1"/>
    <col min="11781" max="11781" width="13.28515625" style="13" customWidth="1"/>
    <col min="11782" max="11782" width="15.28515625" style="13" customWidth="1"/>
    <col min="11783" max="11783" width="12.7109375" style="13" customWidth="1"/>
    <col min="11784" max="11784" width="14.85546875" style="13" customWidth="1"/>
    <col min="11785" max="11785" width="14" style="13" customWidth="1"/>
    <col min="11786" max="11786" width="13" style="13" customWidth="1"/>
    <col min="11787" max="11787" width="13.85546875" style="13" customWidth="1"/>
    <col min="11788" max="11788" width="15.28515625" style="13" customWidth="1"/>
    <col min="11789" max="11789" width="14" style="13" customWidth="1"/>
    <col min="11790" max="11790" width="14.85546875" style="13" customWidth="1"/>
    <col min="11791" max="11791" width="6.42578125" style="13" customWidth="1"/>
    <col min="11792" max="12032" width="12.5703125" style="13"/>
    <col min="12033" max="12033" width="11.42578125" style="13" customWidth="1"/>
    <col min="12034" max="12034" width="61.42578125" style="13" customWidth="1"/>
    <col min="12035" max="12035" width="15.85546875" style="13" customWidth="1"/>
    <col min="12036" max="12036" width="15.140625" style="13" customWidth="1"/>
    <col min="12037" max="12037" width="13.28515625" style="13" customWidth="1"/>
    <col min="12038" max="12038" width="15.28515625" style="13" customWidth="1"/>
    <col min="12039" max="12039" width="12.7109375" style="13" customWidth="1"/>
    <col min="12040" max="12040" width="14.85546875" style="13" customWidth="1"/>
    <col min="12041" max="12041" width="14" style="13" customWidth="1"/>
    <col min="12042" max="12042" width="13" style="13" customWidth="1"/>
    <col min="12043" max="12043" width="13.85546875" style="13" customWidth="1"/>
    <col min="12044" max="12044" width="15.28515625" style="13" customWidth="1"/>
    <col min="12045" max="12045" width="14" style="13" customWidth="1"/>
    <col min="12046" max="12046" width="14.85546875" style="13" customWidth="1"/>
    <col min="12047" max="12047" width="6.42578125" style="13" customWidth="1"/>
    <col min="12048" max="12288" width="12.5703125" style="13"/>
    <col min="12289" max="12289" width="11.42578125" style="13" customWidth="1"/>
    <col min="12290" max="12290" width="61.42578125" style="13" customWidth="1"/>
    <col min="12291" max="12291" width="15.85546875" style="13" customWidth="1"/>
    <col min="12292" max="12292" width="15.140625" style="13" customWidth="1"/>
    <col min="12293" max="12293" width="13.28515625" style="13" customWidth="1"/>
    <col min="12294" max="12294" width="15.28515625" style="13" customWidth="1"/>
    <col min="12295" max="12295" width="12.7109375" style="13" customWidth="1"/>
    <col min="12296" max="12296" width="14.85546875" style="13" customWidth="1"/>
    <col min="12297" max="12297" width="14" style="13" customWidth="1"/>
    <col min="12298" max="12298" width="13" style="13" customWidth="1"/>
    <col min="12299" max="12299" width="13.85546875" style="13" customWidth="1"/>
    <col min="12300" max="12300" width="15.28515625" style="13" customWidth="1"/>
    <col min="12301" max="12301" width="14" style="13" customWidth="1"/>
    <col min="12302" max="12302" width="14.85546875" style="13" customWidth="1"/>
    <col min="12303" max="12303" width="6.42578125" style="13" customWidth="1"/>
    <col min="12304" max="12544" width="12.5703125" style="13"/>
    <col min="12545" max="12545" width="11.42578125" style="13" customWidth="1"/>
    <col min="12546" max="12546" width="61.42578125" style="13" customWidth="1"/>
    <col min="12547" max="12547" width="15.85546875" style="13" customWidth="1"/>
    <col min="12548" max="12548" width="15.140625" style="13" customWidth="1"/>
    <col min="12549" max="12549" width="13.28515625" style="13" customWidth="1"/>
    <col min="12550" max="12550" width="15.28515625" style="13" customWidth="1"/>
    <col min="12551" max="12551" width="12.7109375" style="13" customWidth="1"/>
    <col min="12552" max="12552" width="14.85546875" style="13" customWidth="1"/>
    <col min="12553" max="12553" width="14" style="13" customWidth="1"/>
    <col min="12554" max="12554" width="13" style="13" customWidth="1"/>
    <col min="12555" max="12555" width="13.85546875" style="13" customWidth="1"/>
    <col min="12556" max="12556" width="15.28515625" style="13" customWidth="1"/>
    <col min="12557" max="12557" width="14" style="13" customWidth="1"/>
    <col min="12558" max="12558" width="14.85546875" style="13" customWidth="1"/>
    <col min="12559" max="12559" width="6.42578125" style="13" customWidth="1"/>
    <col min="12560" max="12800" width="12.5703125" style="13"/>
    <col min="12801" max="12801" width="11.42578125" style="13" customWidth="1"/>
    <col min="12802" max="12802" width="61.42578125" style="13" customWidth="1"/>
    <col min="12803" max="12803" width="15.85546875" style="13" customWidth="1"/>
    <col min="12804" max="12804" width="15.140625" style="13" customWidth="1"/>
    <col min="12805" max="12805" width="13.28515625" style="13" customWidth="1"/>
    <col min="12806" max="12806" width="15.28515625" style="13" customWidth="1"/>
    <col min="12807" max="12807" width="12.7109375" style="13" customWidth="1"/>
    <col min="12808" max="12808" width="14.85546875" style="13" customWidth="1"/>
    <col min="12809" max="12809" width="14" style="13" customWidth="1"/>
    <col min="12810" max="12810" width="13" style="13" customWidth="1"/>
    <col min="12811" max="12811" width="13.85546875" style="13" customWidth="1"/>
    <col min="12812" max="12812" width="15.28515625" style="13" customWidth="1"/>
    <col min="12813" max="12813" width="14" style="13" customWidth="1"/>
    <col min="12814" max="12814" width="14.85546875" style="13" customWidth="1"/>
    <col min="12815" max="12815" width="6.42578125" style="13" customWidth="1"/>
    <col min="12816" max="13056" width="12.5703125" style="13"/>
    <col min="13057" max="13057" width="11.42578125" style="13" customWidth="1"/>
    <col min="13058" max="13058" width="61.42578125" style="13" customWidth="1"/>
    <col min="13059" max="13059" width="15.85546875" style="13" customWidth="1"/>
    <col min="13060" max="13060" width="15.140625" style="13" customWidth="1"/>
    <col min="13061" max="13061" width="13.28515625" style="13" customWidth="1"/>
    <col min="13062" max="13062" width="15.28515625" style="13" customWidth="1"/>
    <col min="13063" max="13063" width="12.7109375" style="13" customWidth="1"/>
    <col min="13064" max="13064" width="14.85546875" style="13" customWidth="1"/>
    <col min="13065" max="13065" width="14" style="13" customWidth="1"/>
    <col min="13066" max="13066" width="13" style="13" customWidth="1"/>
    <col min="13067" max="13067" width="13.85546875" style="13" customWidth="1"/>
    <col min="13068" max="13068" width="15.28515625" style="13" customWidth="1"/>
    <col min="13069" max="13069" width="14" style="13" customWidth="1"/>
    <col min="13070" max="13070" width="14.85546875" style="13" customWidth="1"/>
    <col min="13071" max="13071" width="6.42578125" style="13" customWidth="1"/>
    <col min="13072" max="13312" width="12.5703125" style="13"/>
    <col min="13313" max="13313" width="11.42578125" style="13" customWidth="1"/>
    <col min="13314" max="13314" width="61.42578125" style="13" customWidth="1"/>
    <col min="13315" max="13315" width="15.85546875" style="13" customWidth="1"/>
    <col min="13316" max="13316" width="15.140625" style="13" customWidth="1"/>
    <col min="13317" max="13317" width="13.28515625" style="13" customWidth="1"/>
    <col min="13318" max="13318" width="15.28515625" style="13" customWidth="1"/>
    <col min="13319" max="13319" width="12.7109375" style="13" customWidth="1"/>
    <col min="13320" max="13320" width="14.85546875" style="13" customWidth="1"/>
    <col min="13321" max="13321" width="14" style="13" customWidth="1"/>
    <col min="13322" max="13322" width="13" style="13" customWidth="1"/>
    <col min="13323" max="13323" width="13.85546875" style="13" customWidth="1"/>
    <col min="13324" max="13324" width="15.28515625" style="13" customWidth="1"/>
    <col min="13325" max="13325" width="14" style="13" customWidth="1"/>
    <col min="13326" max="13326" width="14.85546875" style="13" customWidth="1"/>
    <col min="13327" max="13327" width="6.42578125" style="13" customWidth="1"/>
    <col min="13328" max="13568" width="12.5703125" style="13"/>
    <col min="13569" max="13569" width="11.42578125" style="13" customWidth="1"/>
    <col min="13570" max="13570" width="61.42578125" style="13" customWidth="1"/>
    <col min="13571" max="13571" width="15.85546875" style="13" customWidth="1"/>
    <col min="13572" max="13572" width="15.140625" style="13" customWidth="1"/>
    <col min="13573" max="13573" width="13.28515625" style="13" customWidth="1"/>
    <col min="13574" max="13574" width="15.28515625" style="13" customWidth="1"/>
    <col min="13575" max="13575" width="12.7109375" style="13" customWidth="1"/>
    <col min="13576" max="13576" width="14.85546875" style="13" customWidth="1"/>
    <col min="13577" max="13577" width="14" style="13" customWidth="1"/>
    <col min="13578" max="13578" width="13" style="13" customWidth="1"/>
    <col min="13579" max="13579" width="13.85546875" style="13" customWidth="1"/>
    <col min="13580" max="13580" width="15.28515625" style="13" customWidth="1"/>
    <col min="13581" max="13581" width="14" style="13" customWidth="1"/>
    <col min="13582" max="13582" width="14.85546875" style="13" customWidth="1"/>
    <col min="13583" max="13583" width="6.42578125" style="13" customWidth="1"/>
    <col min="13584" max="13824" width="12.5703125" style="13"/>
    <col min="13825" max="13825" width="11.42578125" style="13" customWidth="1"/>
    <col min="13826" max="13826" width="61.42578125" style="13" customWidth="1"/>
    <col min="13827" max="13827" width="15.85546875" style="13" customWidth="1"/>
    <col min="13828" max="13828" width="15.140625" style="13" customWidth="1"/>
    <col min="13829" max="13829" width="13.28515625" style="13" customWidth="1"/>
    <col min="13830" max="13830" width="15.28515625" style="13" customWidth="1"/>
    <col min="13831" max="13831" width="12.7109375" style="13" customWidth="1"/>
    <col min="13832" max="13832" width="14.85546875" style="13" customWidth="1"/>
    <col min="13833" max="13833" width="14" style="13" customWidth="1"/>
    <col min="13834" max="13834" width="13" style="13" customWidth="1"/>
    <col min="13835" max="13835" width="13.85546875" style="13" customWidth="1"/>
    <col min="13836" max="13836" width="15.28515625" style="13" customWidth="1"/>
    <col min="13837" max="13837" width="14" style="13" customWidth="1"/>
    <col min="13838" max="13838" width="14.85546875" style="13" customWidth="1"/>
    <col min="13839" max="13839" width="6.42578125" style="13" customWidth="1"/>
    <col min="13840" max="14080" width="12.5703125" style="13"/>
    <col min="14081" max="14081" width="11.42578125" style="13" customWidth="1"/>
    <col min="14082" max="14082" width="61.42578125" style="13" customWidth="1"/>
    <col min="14083" max="14083" width="15.85546875" style="13" customWidth="1"/>
    <col min="14084" max="14084" width="15.140625" style="13" customWidth="1"/>
    <col min="14085" max="14085" width="13.28515625" style="13" customWidth="1"/>
    <col min="14086" max="14086" width="15.28515625" style="13" customWidth="1"/>
    <col min="14087" max="14087" width="12.7109375" style="13" customWidth="1"/>
    <col min="14088" max="14088" width="14.85546875" style="13" customWidth="1"/>
    <col min="14089" max="14089" width="14" style="13" customWidth="1"/>
    <col min="14090" max="14090" width="13" style="13" customWidth="1"/>
    <col min="14091" max="14091" width="13.85546875" style="13" customWidth="1"/>
    <col min="14092" max="14092" width="15.28515625" style="13" customWidth="1"/>
    <col min="14093" max="14093" width="14" style="13" customWidth="1"/>
    <col min="14094" max="14094" width="14.85546875" style="13" customWidth="1"/>
    <col min="14095" max="14095" width="6.42578125" style="13" customWidth="1"/>
    <col min="14096" max="14336" width="12.5703125" style="13"/>
    <col min="14337" max="14337" width="11.42578125" style="13" customWidth="1"/>
    <col min="14338" max="14338" width="61.42578125" style="13" customWidth="1"/>
    <col min="14339" max="14339" width="15.85546875" style="13" customWidth="1"/>
    <col min="14340" max="14340" width="15.140625" style="13" customWidth="1"/>
    <col min="14341" max="14341" width="13.28515625" style="13" customWidth="1"/>
    <col min="14342" max="14342" width="15.28515625" style="13" customWidth="1"/>
    <col min="14343" max="14343" width="12.7109375" style="13" customWidth="1"/>
    <col min="14344" max="14344" width="14.85546875" style="13" customWidth="1"/>
    <col min="14345" max="14345" width="14" style="13" customWidth="1"/>
    <col min="14346" max="14346" width="13" style="13" customWidth="1"/>
    <col min="14347" max="14347" width="13.85546875" style="13" customWidth="1"/>
    <col min="14348" max="14348" width="15.28515625" style="13" customWidth="1"/>
    <col min="14349" max="14349" width="14" style="13" customWidth="1"/>
    <col min="14350" max="14350" width="14.85546875" style="13" customWidth="1"/>
    <col min="14351" max="14351" width="6.42578125" style="13" customWidth="1"/>
    <col min="14352" max="14592" width="12.5703125" style="13"/>
    <col min="14593" max="14593" width="11.42578125" style="13" customWidth="1"/>
    <col min="14594" max="14594" width="61.42578125" style="13" customWidth="1"/>
    <col min="14595" max="14595" width="15.85546875" style="13" customWidth="1"/>
    <col min="14596" max="14596" width="15.140625" style="13" customWidth="1"/>
    <col min="14597" max="14597" width="13.28515625" style="13" customWidth="1"/>
    <col min="14598" max="14598" width="15.28515625" style="13" customWidth="1"/>
    <col min="14599" max="14599" width="12.7109375" style="13" customWidth="1"/>
    <col min="14600" max="14600" width="14.85546875" style="13" customWidth="1"/>
    <col min="14601" max="14601" width="14" style="13" customWidth="1"/>
    <col min="14602" max="14602" width="13" style="13" customWidth="1"/>
    <col min="14603" max="14603" width="13.85546875" style="13" customWidth="1"/>
    <col min="14604" max="14604" width="15.28515625" style="13" customWidth="1"/>
    <col min="14605" max="14605" width="14" style="13" customWidth="1"/>
    <col min="14606" max="14606" width="14.85546875" style="13" customWidth="1"/>
    <col min="14607" max="14607" width="6.42578125" style="13" customWidth="1"/>
    <col min="14608" max="14848" width="12.5703125" style="13"/>
    <col min="14849" max="14849" width="11.42578125" style="13" customWidth="1"/>
    <col min="14850" max="14850" width="61.42578125" style="13" customWidth="1"/>
    <col min="14851" max="14851" width="15.85546875" style="13" customWidth="1"/>
    <col min="14852" max="14852" width="15.140625" style="13" customWidth="1"/>
    <col min="14853" max="14853" width="13.28515625" style="13" customWidth="1"/>
    <col min="14854" max="14854" width="15.28515625" style="13" customWidth="1"/>
    <col min="14855" max="14855" width="12.7109375" style="13" customWidth="1"/>
    <col min="14856" max="14856" width="14.85546875" style="13" customWidth="1"/>
    <col min="14857" max="14857" width="14" style="13" customWidth="1"/>
    <col min="14858" max="14858" width="13" style="13" customWidth="1"/>
    <col min="14859" max="14859" width="13.85546875" style="13" customWidth="1"/>
    <col min="14860" max="14860" width="15.28515625" style="13" customWidth="1"/>
    <col min="14861" max="14861" width="14" style="13" customWidth="1"/>
    <col min="14862" max="14862" width="14.85546875" style="13" customWidth="1"/>
    <col min="14863" max="14863" width="6.42578125" style="13" customWidth="1"/>
    <col min="14864" max="15104" width="12.5703125" style="13"/>
    <col min="15105" max="15105" width="11.42578125" style="13" customWidth="1"/>
    <col min="15106" max="15106" width="61.42578125" style="13" customWidth="1"/>
    <col min="15107" max="15107" width="15.85546875" style="13" customWidth="1"/>
    <col min="15108" max="15108" width="15.140625" style="13" customWidth="1"/>
    <col min="15109" max="15109" width="13.28515625" style="13" customWidth="1"/>
    <col min="15110" max="15110" width="15.28515625" style="13" customWidth="1"/>
    <col min="15111" max="15111" width="12.7109375" style="13" customWidth="1"/>
    <col min="15112" max="15112" width="14.85546875" style="13" customWidth="1"/>
    <col min="15113" max="15113" width="14" style="13" customWidth="1"/>
    <col min="15114" max="15114" width="13" style="13" customWidth="1"/>
    <col min="15115" max="15115" width="13.85546875" style="13" customWidth="1"/>
    <col min="15116" max="15116" width="15.28515625" style="13" customWidth="1"/>
    <col min="15117" max="15117" width="14" style="13" customWidth="1"/>
    <col min="15118" max="15118" width="14.85546875" style="13" customWidth="1"/>
    <col min="15119" max="15119" width="6.42578125" style="13" customWidth="1"/>
    <col min="15120" max="15360" width="12.5703125" style="13"/>
    <col min="15361" max="15361" width="11.42578125" style="13" customWidth="1"/>
    <col min="15362" max="15362" width="61.42578125" style="13" customWidth="1"/>
    <col min="15363" max="15363" width="15.85546875" style="13" customWidth="1"/>
    <col min="15364" max="15364" width="15.140625" style="13" customWidth="1"/>
    <col min="15365" max="15365" width="13.28515625" style="13" customWidth="1"/>
    <col min="15366" max="15366" width="15.28515625" style="13" customWidth="1"/>
    <col min="15367" max="15367" width="12.7109375" style="13" customWidth="1"/>
    <col min="15368" max="15368" width="14.85546875" style="13" customWidth="1"/>
    <col min="15369" max="15369" width="14" style="13" customWidth="1"/>
    <col min="15370" max="15370" width="13" style="13" customWidth="1"/>
    <col min="15371" max="15371" width="13.85546875" style="13" customWidth="1"/>
    <col min="15372" max="15372" width="15.28515625" style="13" customWidth="1"/>
    <col min="15373" max="15373" width="14" style="13" customWidth="1"/>
    <col min="15374" max="15374" width="14.85546875" style="13" customWidth="1"/>
    <col min="15375" max="15375" width="6.42578125" style="13" customWidth="1"/>
    <col min="15376" max="15616" width="12.5703125" style="13"/>
    <col min="15617" max="15617" width="11.42578125" style="13" customWidth="1"/>
    <col min="15618" max="15618" width="61.42578125" style="13" customWidth="1"/>
    <col min="15619" max="15619" width="15.85546875" style="13" customWidth="1"/>
    <col min="15620" max="15620" width="15.140625" style="13" customWidth="1"/>
    <col min="15621" max="15621" width="13.28515625" style="13" customWidth="1"/>
    <col min="15622" max="15622" width="15.28515625" style="13" customWidth="1"/>
    <col min="15623" max="15623" width="12.7109375" style="13" customWidth="1"/>
    <col min="15624" max="15624" width="14.85546875" style="13" customWidth="1"/>
    <col min="15625" max="15625" width="14" style="13" customWidth="1"/>
    <col min="15626" max="15626" width="13" style="13" customWidth="1"/>
    <col min="15627" max="15627" width="13.85546875" style="13" customWidth="1"/>
    <col min="15628" max="15628" width="15.28515625" style="13" customWidth="1"/>
    <col min="15629" max="15629" width="14" style="13" customWidth="1"/>
    <col min="15630" max="15630" width="14.85546875" style="13" customWidth="1"/>
    <col min="15631" max="15631" width="6.42578125" style="13" customWidth="1"/>
    <col min="15632" max="15872" width="12.5703125" style="13"/>
    <col min="15873" max="15873" width="11.42578125" style="13" customWidth="1"/>
    <col min="15874" max="15874" width="61.42578125" style="13" customWidth="1"/>
    <col min="15875" max="15875" width="15.85546875" style="13" customWidth="1"/>
    <col min="15876" max="15876" width="15.140625" style="13" customWidth="1"/>
    <col min="15877" max="15877" width="13.28515625" style="13" customWidth="1"/>
    <col min="15878" max="15878" width="15.28515625" style="13" customWidth="1"/>
    <col min="15879" max="15879" width="12.7109375" style="13" customWidth="1"/>
    <col min="15880" max="15880" width="14.85546875" style="13" customWidth="1"/>
    <col min="15881" max="15881" width="14" style="13" customWidth="1"/>
    <col min="15882" max="15882" width="13" style="13" customWidth="1"/>
    <col min="15883" max="15883" width="13.85546875" style="13" customWidth="1"/>
    <col min="15884" max="15884" width="15.28515625" style="13" customWidth="1"/>
    <col min="15885" max="15885" width="14" style="13" customWidth="1"/>
    <col min="15886" max="15886" width="14.85546875" style="13" customWidth="1"/>
    <col min="15887" max="15887" width="6.42578125" style="13" customWidth="1"/>
    <col min="15888" max="16128" width="12.5703125" style="13"/>
    <col min="16129" max="16129" width="11.42578125" style="13" customWidth="1"/>
    <col min="16130" max="16130" width="61.42578125" style="13" customWidth="1"/>
    <col min="16131" max="16131" width="15.85546875" style="13" customWidth="1"/>
    <col min="16132" max="16132" width="15.140625" style="13" customWidth="1"/>
    <col min="16133" max="16133" width="13.28515625" style="13" customWidth="1"/>
    <col min="16134" max="16134" width="15.28515625" style="13" customWidth="1"/>
    <col min="16135" max="16135" width="12.7109375" style="13" customWidth="1"/>
    <col min="16136" max="16136" width="14.85546875" style="13" customWidth="1"/>
    <col min="16137" max="16137" width="14" style="13" customWidth="1"/>
    <col min="16138" max="16138" width="13" style="13" customWidth="1"/>
    <col min="16139" max="16139" width="13.85546875" style="13" customWidth="1"/>
    <col min="16140" max="16140" width="15.28515625" style="13" customWidth="1"/>
    <col min="16141" max="16141" width="14" style="13" customWidth="1"/>
    <col min="16142" max="16142" width="14.85546875" style="13" customWidth="1"/>
    <col min="16143" max="16143" width="6.42578125" style="13" customWidth="1"/>
    <col min="16144" max="16384" width="12.5703125" style="13"/>
  </cols>
  <sheetData>
    <row r="1" spans="1:17" ht="30.75" customHeight="1" thickBot="1">
      <c r="A1" s="113" t="s">
        <v>169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5"/>
      <c r="O1" s="76"/>
    </row>
    <row r="2" spans="1:17" ht="16.5" customHeight="1" thickBot="1">
      <c r="A2" s="126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8"/>
      <c r="O2" s="77"/>
    </row>
    <row r="3" spans="1:17" ht="25.5" customHeight="1">
      <c r="A3" s="116" t="s">
        <v>31</v>
      </c>
      <c r="B3" s="117"/>
      <c r="C3" s="138" t="s">
        <v>170</v>
      </c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40"/>
      <c r="O3" s="78"/>
    </row>
    <row r="4" spans="1:17" ht="25.5" customHeight="1">
      <c r="A4" s="118" t="s">
        <v>32</v>
      </c>
      <c r="B4" s="119"/>
      <c r="C4" s="129" t="s">
        <v>33</v>
      </c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1"/>
      <c r="O4" s="78"/>
    </row>
    <row r="5" spans="1:17" ht="25.5" customHeight="1">
      <c r="A5" s="118" t="s">
        <v>34</v>
      </c>
      <c r="B5" s="119"/>
      <c r="C5" s="129" t="s">
        <v>35</v>
      </c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1"/>
      <c r="O5" s="78"/>
    </row>
    <row r="6" spans="1:17" ht="25.5" customHeight="1">
      <c r="A6" s="120" t="s">
        <v>311</v>
      </c>
      <c r="B6" s="121"/>
      <c r="C6" s="94" t="s">
        <v>393</v>
      </c>
      <c r="D6" s="92"/>
      <c r="E6" s="92"/>
      <c r="F6" s="92"/>
      <c r="G6" s="92"/>
      <c r="H6" s="92"/>
      <c r="I6" s="92"/>
      <c r="J6" s="92"/>
      <c r="K6" s="92"/>
      <c r="L6" s="92"/>
      <c r="M6" s="92"/>
      <c r="N6" s="93"/>
      <c r="O6" s="79"/>
    </row>
    <row r="7" spans="1:17" ht="25.5" customHeight="1" thickBot="1">
      <c r="A7" s="122" t="s">
        <v>36</v>
      </c>
      <c r="B7" s="123"/>
      <c r="C7" s="103">
        <v>40857</v>
      </c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4"/>
      <c r="O7" s="80"/>
    </row>
    <row r="8" spans="1:17" ht="12.75" customHeight="1" thickBot="1">
      <c r="A8" s="126"/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8"/>
      <c r="O8" s="77"/>
    </row>
    <row r="9" spans="1:17" ht="45" customHeight="1" thickBot="1">
      <c r="A9" s="124" t="s">
        <v>37</v>
      </c>
      <c r="B9" s="125"/>
      <c r="C9" s="105" t="s">
        <v>319</v>
      </c>
      <c r="D9" s="106"/>
      <c r="E9" s="107"/>
      <c r="F9" s="107"/>
      <c r="G9" s="107"/>
      <c r="H9" s="107"/>
      <c r="I9" s="107"/>
      <c r="J9" s="107"/>
      <c r="K9" s="107"/>
      <c r="L9" s="107"/>
      <c r="M9" s="107"/>
      <c r="N9" s="108"/>
      <c r="O9" s="22"/>
      <c r="P9" s="13"/>
    </row>
    <row r="10" spans="1:17" ht="45" customHeight="1" thickBot="1">
      <c r="A10" s="109" t="s">
        <v>312</v>
      </c>
      <c r="B10" s="110"/>
      <c r="C10" s="105" t="s">
        <v>388</v>
      </c>
      <c r="D10" s="106"/>
      <c r="E10" s="107"/>
      <c r="F10" s="107"/>
      <c r="G10" s="107"/>
      <c r="H10" s="107"/>
      <c r="I10" s="107"/>
      <c r="J10" s="107"/>
      <c r="K10" s="107"/>
      <c r="L10" s="107"/>
      <c r="M10" s="107"/>
      <c r="N10" s="108"/>
      <c r="O10" s="22"/>
      <c r="P10" s="23"/>
    </row>
    <row r="11" spans="1:17" ht="45" customHeight="1" thickBot="1">
      <c r="A11" s="101" t="s">
        <v>313</v>
      </c>
      <c r="B11" s="102"/>
      <c r="C11" s="105" t="s">
        <v>389</v>
      </c>
      <c r="D11" s="106"/>
      <c r="E11" s="107"/>
      <c r="F11" s="107"/>
      <c r="G11" s="107"/>
      <c r="H11" s="107"/>
      <c r="I11" s="107"/>
      <c r="J11" s="107"/>
      <c r="K11" s="107"/>
      <c r="L11" s="107"/>
      <c r="M11" s="107"/>
      <c r="N11" s="108"/>
      <c r="O11" s="22"/>
      <c r="P11" s="23"/>
    </row>
    <row r="12" spans="1:17" ht="45" customHeight="1" thickBot="1">
      <c r="A12" s="101" t="s">
        <v>314</v>
      </c>
      <c r="B12" s="102"/>
      <c r="C12" s="95" t="s">
        <v>65</v>
      </c>
      <c r="D12" s="96"/>
      <c r="E12" s="97"/>
      <c r="F12" s="97"/>
      <c r="G12" s="97"/>
      <c r="H12" s="97"/>
      <c r="I12" s="97"/>
      <c r="J12" s="97"/>
      <c r="K12" s="97"/>
      <c r="L12" s="97"/>
      <c r="M12" s="97"/>
      <c r="N12" s="98"/>
      <c r="O12" s="22"/>
      <c r="P12" s="13"/>
    </row>
    <row r="13" spans="1:17" ht="45" customHeight="1" thickBot="1">
      <c r="A13" s="101" t="s">
        <v>315</v>
      </c>
      <c r="B13" s="102"/>
      <c r="C13" s="95" t="s">
        <v>65</v>
      </c>
      <c r="D13" s="96"/>
      <c r="E13" s="99"/>
      <c r="F13" s="99"/>
      <c r="G13" s="99"/>
      <c r="H13" s="99"/>
      <c r="I13" s="99"/>
      <c r="J13" s="99"/>
      <c r="K13" s="99"/>
      <c r="L13" s="99"/>
      <c r="M13" s="99"/>
      <c r="N13" s="100"/>
      <c r="O13" s="22"/>
      <c r="P13" s="13"/>
    </row>
    <row r="14" spans="1:17" ht="45" customHeight="1" thickBot="1">
      <c r="A14" s="111" t="s">
        <v>316</v>
      </c>
      <c r="B14" s="112"/>
      <c r="C14" s="132" t="s">
        <v>390</v>
      </c>
      <c r="D14" s="133"/>
      <c r="E14" s="133"/>
      <c r="F14" s="133"/>
      <c r="G14" s="133"/>
      <c r="H14" s="134"/>
      <c r="I14" s="135" t="s">
        <v>38</v>
      </c>
      <c r="J14" s="136"/>
      <c r="K14" s="136"/>
      <c r="L14" s="136"/>
      <c r="M14" s="136"/>
      <c r="N14" s="137"/>
      <c r="O14" s="22"/>
      <c r="P14" s="13"/>
    </row>
    <row r="15" spans="1:17" ht="18" customHeight="1" thickBot="1">
      <c r="A15" s="126"/>
      <c r="B15" s="127"/>
      <c r="C15" s="127"/>
      <c r="D15" s="127"/>
      <c r="E15" s="127"/>
      <c r="F15" s="149"/>
      <c r="G15" s="149"/>
      <c r="H15" s="149"/>
      <c r="I15" s="127"/>
      <c r="J15" s="127"/>
      <c r="K15" s="127"/>
      <c r="L15" s="127"/>
      <c r="M15" s="127"/>
      <c r="N15" s="128"/>
      <c r="O15" s="22"/>
      <c r="P15" s="13"/>
    </row>
    <row r="16" spans="1:17" ht="24" customHeight="1">
      <c r="A16" s="153" t="s">
        <v>317</v>
      </c>
      <c r="B16" s="150" t="s">
        <v>39</v>
      </c>
      <c r="C16" s="24" t="s">
        <v>40</v>
      </c>
      <c r="D16" s="25" t="s">
        <v>1</v>
      </c>
      <c r="E16" s="26" t="s">
        <v>0</v>
      </c>
      <c r="F16" s="24" t="s">
        <v>40</v>
      </c>
      <c r="G16" s="25" t="s">
        <v>1</v>
      </c>
      <c r="H16" s="26" t="s">
        <v>0</v>
      </c>
      <c r="I16" s="24" t="s">
        <v>40</v>
      </c>
      <c r="J16" s="25" t="s">
        <v>1</v>
      </c>
      <c r="K16" s="26" t="s">
        <v>0</v>
      </c>
      <c r="L16" s="27" t="s">
        <v>46</v>
      </c>
      <c r="M16" s="25" t="s">
        <v>46</v>
      </c>
      <c r="N16" s="28" t="s">
        <v>46</v>
      </c>
      <c r="O16" s="156" t="s">
        <v>318</v>
      </c>
      <c r="P16" s="141" t="s">
        <v>306</v>
      </c>
      <c r="Q16" s="142"/>
    </row>
    <row r="17" spans="1:17" ht="21" customHeight="1">
      <c r="A17" s="154"/>
      <c r="B17" s="151"/>
      <c r="C17" s="29" t="s">
        <v>41</v>
      </c>
      <c r="D17" s="30" t="s">
        <v>63</v>
      </c>
      <c r="E17" s="31" t="s">
        <v>63</v>
      </c>
      <c r="F17" s="29" t="s">
        <v>42</v>
      </c>
      <c r="G17" s="30" t="s">
        <v>42</v>
      </c>
      <c r="H17" s="31" t="s">
        <v>42</v>
      </c>
      <c r="I17" s="29" t="s">
        <v>43</v>
      </c>
      <c r="J17" s="30" t="s">
        <v>64</v>
      </c>
      <c r="K17" s="31" t="s">
        <v>64</v>
      </c>
      <c r="L17" s="143" t="s">
        <v>40</v>
      </c>
      <c r="M17" s="145" t="s">
        <v>1</v>
      </c>
      <c r="N17" s="147" t="s">
        <v>0</v>
      </c>
      <c r="O17" s="157"/>
      <c r="P17" s="32" t="s">
        <v>307</v>
      </c>
      <c r="Q17" s="33" t="s">
        <v>308</v>
      </c>
    </row>
    <row r="18" spans="1:17" ht="38.25" customHeight="1" thickBot="1">
      <c r="A18" s="155"/>
      <c r="B18" s="152"/>
      <c r="C18" s="34" t="s">
        <v>44</v>
      </c>
      <c r="D18" s="35" t="s">
        <v>44</v>
      </c>
      <c r="E18" s="36" t="s">
        <v>44</v>
      </c>
      <c r="F18" s="34" t="s">
        <v>45</v>
      </c>
      <c r="G18" s="35" t="s">
        <v>45</v>
      </c>
      <c r="H18" s="36" t="s">
        <v>45</v>
      </c>
      <c r="I18" s="34" t="s">
        <v>384</v>
      </c>
      <c r="J18" s="35" t="s">
        <v>384</v>
      </c>
      <c r="K18" s="36" t="s">
        <v>384</v>
      </c>
      <c r="L18" s="144"/>
      <c r="M18" s="146"/>
      <c r="N18" s="148"/>
      <c r="O18" s="158"/>
      <c r="P18" s="37" t="s">
        <v>309</v>
      </c>
      <c r="Q18" s="38" t="s">
        <v>310</v>
      </c>
    </row>
    <row r="19" spans="1:17" ht="18" customHeight="1" thickBot="1">
      <c r="B19" s="39"/>
      <c r="C19" s="40"/>
      <c r="D19" s="40"/>
      <c r="E19" s="40"/>
      <c r="F19" s="41"/>
      <c r="G19" s="41"/>
      <c r="H19" s="41"/>
      <c r="I19" s="41"/>
      <c r="J19" s="41"/>
      <c r="K19" s="41"/>
      <c r="O19" s="84"/>
      <c r="P19" s="42"/>
      <c r="Q19" s="43"/>
    </row>
    <row r="20" spans="1:17" ht="36.75" customHeight="1">
      <c r="A20" s="14">
        <v>1</v>
      </c>
      <c r="B20" s="44" t="s">
        <v>171</v>
      </c>
      <c r="C20" s="45"/>
      <c r="D20" s="46"/>
      <c r="E20" s="46"/>
      <c r="F20" s="47"/>
      <c r="G20" s="47"/>
      <c r="H20" s="47"/>
      <c r="I20" s="47"/>
      <c r="J20" s="47"/>
      <c r="K20" s="47"/>
      <c r="L20" s="48"/>
      <c r="M20" s="48"/>
      <c r="N20" s="49"/>
      <c r="O20" s="14">
        <v>1</v>
      </c>
      <c r="P20" s="90"/>
      <c r="Q20" s="87"/>
    </row>
    <row r="21" spans="1:17" ht="36.75" customHeight="1">
      <c r="A21" s="19">
        <v>1.1000000000000001</v>
      </c>
      <c r="B21" s="50" t="s">
        <v>183</v>
      </c>
      <c r="C21" s="51">
        <v>717.49999999999989</v>
      </c>
      <c r="D21" s="52">
        <v>717.49999999999989</v>
      </c>
      <c r="E21" s="52">
        <v>0</v>
      </c>
      <c r="F21" s="52">
        <v>0</v>
      </c>
      <c r="G21" s="52">
        <v>0</v>
      </c>
      <c r="H21" s="52">
        <v>0</v>
      </c>
      <c r="I21" s="52">
        <v>0</v>
      </c>
      <c r="J21" s="52">
        <v>0</v>
      </c>
      <c r="K21" s="52">
        <v>0</v>
      </c>
      <c r="L21" s="52">
        <v>717.49999999999989</v>
      </c>
      <c r="M21" s="52">
        <v>717.49999999999989</v>
      </c>
      <c r="N21" s="53">
        <v>0</v>
      </c>
      <c r="O21" s="19">
        <v>1.1000000000000001</v>
      </c>
      <c r="P21" s="91"/>
      <c r="Q21" s="89"/>
    </row>
    <row r="22" spans="1:17" ht="36.75" customHeight="1">
      <c r="A22" s="19">
        <v>1.2</v>
      </c>
      <c r="B22" s="50" t="s">
        <v>184</v>
      </c>
      <c r="C22" s="51">
        <v>72.774999999999991</v>
      </c>
      <c r="D22" s="52">
        <v>72.774999999999991</v>
      </c>
      <c r="E22" s="52">
        <v>0</v>
      </c>
      <c r="F22" s="52">
        <v>0</v>
      </c>
      <c r="G22" s="52">
        <v>0</v>
      </c>
      <c r="H22" s="52">
        <v>0</v>
      </c>
      <c r="I22" s="52">
        <v>0</v>
      </c>
      <c r="J22" s="52">
        <v>0</v>
      </c>
      <c r="K22" s="52">
        <v>0</v>
      </c>
      <c r="L22" s="52">
        <v>72.774999999999991</v>
      </c>
      <c r="M22" s="52">
        <v>72.774999999999991</v>
      </c>
      <c r="N22" s="53">
        <v>0</v>
      </c>
      <c r="O22" s="19">
        <v>1.2</v>
      </c>
      <c r="P22" s="91"/>
      <c r="Q22" s="89"/>
    </row>
    <row r="23" spans="1:17" s="58" customFormat="1" ht="36.75" customHeight="1">
      <c r="A23" s="16"/>
      <c r="B23" s="54" t="s">
        <v>165</v>
      </c>
      <c r="C23" s="55">
        <v>790.27499999999986</v>
      </c>
      <c r="D23" s="56">
        <v>790.27499999999986</v>
      </c>
      <c r="E23" s="56">
        <v>0</v>
      </c>
      <c r="F23" s="56">
        <v>0</v>
      </c>
      <c r="G23" s="56">
        <v>0</v>
      </c>
      <c r="H23" s="56">
        <v>0</v>
      </c>
      <c r="I23" s="56">
        <v>0</v>
      </c>
      <c r="J23" s="56">
        <v>0</v>
      </c>
      <c r="K23" s="56">
        <v>0</v>
      </c>
      <c r="L23" s="56">
        <v>790.27499999999986</v>
      </c>
      <c r="M23" s="56">
        <v>790.27499999999986</v>
      </c>
      <c r="N23" s="57">
        <v>0</v>
      </c>
      <c r="O23" s="15"/>
      <c r="P23" s="91"/>
      <c r="Q23" s="89"/>
    </row>
    <row r="24" spans="1:17" ht="36.75" customHeight="1">
      <c r="A24" s="17">
        <v>2</v>
      </c>
      <c r="B24" s="59" t="s">
        <v>172</v>
      </c>
      <c r="C24" s="51">
        <v>0</v>
      </c>
      <c r="D24" s="52">
        <v>0</v>
      </c>
      <c r="E24" s="52">
        <v>0</v>
      </c>
      <c r="F24" s="52">
        <v>0</v>
      </c>
      <c r="G24" s="52">
        <v>0</v>
      </c>
      <c r="H24" s="52">
        <v>0</v>
      </c>
      <c r="I24" s="52">
        <v>0</v>
      </c>
      <c r="J24" s="52">
        <v>0</v>
      </c>
      <c r="K24" s="52">
        <v>0</v>
      </c>
      <c r="L24" s="52">
        <v>0</v>
      </c>
      <c r="M24" s="52">
        <v>0</v>
      </c>
      <c r="N24" s="53">
        <v>0</v>
      </c>
      <c r="O24" s="17">
        <v>2</v>
      </c>
      <c r="P24" s="91"/>
      <c r="Q24" s="89"/>
    </row>
    <row r="25" spans="1:17" ht="36.75" customHeight="1">
      <c r="A25" s="18">
        <v>2.1</v>
      </c>
      <c r="B25" s="60" t="s">
        <v>3</v>
      </c>
      <c r="C25" s="51">
        <v>0</v>
      </c>
      <c r="D25" s="52">
        <v>0</v>
      </c>
      <c r="E25" s="52">
        <v>0</v>
      </c>
      <c r="F25" s="52">
        <v>0</v>
      </c>
      <c r="G25" s="52">
        <v>0</v>
      </c>
      <c r="H25" s="52">
        <v>0</v>
      </c>
      <c r="I25" s="52">
        <v>0</v>
      </c>
      <c r="J25" s="52">
        <v>0</v>
      </c>
      <c r="K25" s="52">
        <v>0</v>
      </c>
      <c r="L25" s="52">
        <v>0</v>
      </c>
      <c r="M25" s="52">
        <v>0</v>
      </c>
      <c r="N25" s="53">
        <v>0</v>
      </c>
      <c r="O25" s="18">
        <v>2.1</v>
      </c>
      <c r="P25" s="91"/>
      <c r="Q25" s="89"/>
    </row>
    <row r="26" spans="1:17" ht="36.75" customHeight="1">
      <c r="A26" s="15" t="s">
        <v>77</v>
      </c>
      <c r="B26" s="50" t="s">
        <v>185</v>
      </c>
      <c r="C26" s="51">
        <v>717.49999999999989</v>
      </c>
      <c r="D26" s="52">
        <v>717.49999999999989</v>
      </c>
      <c r="E26" s="52">
        <v>0</v>
      </c>
      <c r="F26" s="52">
        <v>735.43749999999989</v>
      </c>
      <c r="G26" s="52">
        <v>735.43749999999989</v>
      </c>
      <c r="H26" s="52">
        <v>0</v>
      </c>
      <c r="I26" s="52">
        <v>0</v>
      </c>
      <c r="J26" s="52">
        <v>0</v>
      </c>
      <c r="K26" s="52">
        <v>0</v>
      </c>
      <c r="L26" s="52">
        <v>1452.9374999999998</v>
      </c>
      <c r="M26" s="52">
        <v>1452.9374999999998</v>
      </c>
      <c r="N26" s="53">
        <v>0</v>
      </c>
      <c r="O26" s="15" t="s">
        <v>77</v>
      </c>
      <c r="P26" s="91"/>
      <c r="Q26" s="89"/>
    </row>
    <row r="27" spans="1:17" ht="36.75" customHeight="1">
      <c r="A27" s="15" t="s">
        <v>78</v>
      </c>
      <c r="B27" s="50" t="s">
        <v>186</v>
      </c>
      <c r="C27" s="51">
        <v>615</v>
      </c>
      <c r="D27" s="52">
        <v>615</v>
      </c>
      <c r="E27" s="52">
        <v>0</v>
      </c>
      <c r="F27" s="52">
        <v>630.37499999999989</v>
      </c>
      <c r="G27" s="52">
        <v>630.37499999999989</v>
      </c>
      <c r="H27" s="52">
        <v>0</v>
      </c>
      <c r="I27" s="52">
        <v>0</v>
      </c>
      <c r="J27" s="52">
        <v>0</v>
      </c>
      <c r="K27" s="52">
        <v>0</v>
      </c>
      <c r="L27" s="52">
        <v>1245.375</v>
      </c>
      <c r="M27" s="52">
        <v>1245.375</v>
      </c>
      <c r="N27" s="53">
        <v>0</v>
      </c>
      <c r="O27" s="15" t="s">
        <v>78</v>
      </c>
      <c r="P27" s="91"/>
      <c r="Q27" s="89"/>
    </row>
    <row r="28" spans="1:17" ht="36.75" customHeight="1">
      <c r="A28" s="15" t="s">
        <v>79</v>
      </c>
      <c r="B28" s="50" t="s">
        <v>187</v>
      </c>
      <c r="C28" s="51">
        <v>397.69999999999993</v>
      </c>
      <c r="D28" s="52">
        <v>397.69999999999993</v>
      </c>
      <c r="E28" s="52">
        <v>0</v>
      </c>
      <c r="F28" s="52">
        <v>407.64249999999987</v>
      </c>
      <c r="G28" s="52">
        <v>407.64249999999987</v>
      </c>
      <c r="H28" s="52">
        <v>0</v>
      </c>
      <c r="I28" s="52">
        <v>0</v>
      </c>
      <c r="J28" s="52">
        <v>0</v>
      </c>
      <c r="K28" s="52">
        <v>0</v>
      </c>
      <c r="L28" s="52">
        <v>805.34249999999975</v>
      </c>
      <c r="M28" s="52">
        <v>805.34249999999975</v>
      </c>
      <c r="N28" s="53">
        <v>0</v>
      </c>
      <c r="O28" s="15" t="s">
        <v>79</v>
      </c>
      <c r="P28" s="91"/>
      <c r="Q28" s="89"/>
    </row>
    <row r="29" spans="1:17" ht="36.75" customHeight="1">
      <c r="A29" s="15" t="s">
        <v>80</v>
      </c>
      <c r="B29" s="50" t="s">
        <v>188</v>
      </c>
      <c r="C29" s="51">
        <v>615</v>
      </c>
      <c r="D29" s="52">
        <v>615</v>
      </c>
      <c r="E29" s="52">
        <v>0</v>
      </c>
      <c r="F29" s="52">
        <v>630.37499999999989</v>
      </c>
      <c r="G29" s="52">
        <v>630.37499999999989</v>
      </c>
      <c r="H29" s="52">
        <v>0</v>
      </c>
      <c r="I29" s="52">
        <v>0</v>
      </c>
      <c r="J29" s="52">
        <v>0</v>
      </c>
      <c r="K29" s="52">
        <v>0</v>
      </c>
      <c r="L29" s="52">
        <v>1245.375</v>
      </c>
      <c r="M29" s="52">
        <v>1245.375</v>
      </c>
      <c r="N29" s="53">
        <v>0</v>
      </c>
      <c r="O29" s="15" t="s">
        <v>80</v>
      </c>
      <c r="P29" s="91"/>
      <c r="Q29" s="89"/>
    </row>
    <row r="30" spans="1:17" ht="36.75" customHeight="1">
      <c r="A30" s="15" t="s">
        <v>81</v>
      </c>
      <c r="B30" s="61" t="s">
        <v>189</v>
      </c>
      <c r="C30" s="51">
        <v>3411.1999999999994</v>
      </c>
      <c r="D30" s="52">
        <v>3411.1999999999994</v>
      </c>
      <c r="E30" s="52">
        <v>0</v>
      </c>
      <c r="F30" s="52">
        <v>3496.4799999999991</v>
      </c>
      <c r="G30" s="52">
        <v>3496.4799999999991</v>
      </c>
      <c r="H30" s="52">
        <v>0</v>
      </c>
      <c r="I30" s="52">
        <v>0</v>
      </c>
      <c r="J30" s="52">
        <v>0</v>
      </c>
      <c r="K30" s="52">
        <v>0</v>
      </c>
      <c r="L30" s="52">
        <v>6907.6799999999985</v>
      </c>
      <c r="M30" s="52">
        <v>6907.6799999999985</v>
      </c>
      <c r="N30" s="53">
        <v>0</v>
      </c>
      <c r="O30" s="15" t="s">
        <v>81</v>
      </c>
      <c r="P30" s="91"/>
      <c r="Q30" s="89"/>
    </row>
    <row r="31" spans="1:17" ht="36.75" customHeight="1">
      <c r="A31" s="15" t="s">
        <v>82</v>
      </c>
      <c r="B31" s="61" t="s">
        <v>190</v>
      </c>
      <c r="C31" s="51">
        <v>153.75</v>
      </c>
      <c r="D31" s="52">
        <v>153.75</v>
      </c>
      <c r="E31" s="52">
        <v>0</v>
      </c>
      <c r="F31" s="52">
        <v>157.59375</v>
      </c>
      <c r="G31" s="52">
        <v>157.59375</v>
      </c>
      <c r="H31" s="52">
        <v>0</v>
      </c>
      <c r="I31" s="52">
        <v>0</v>
      </c>
      <c r="J31" s="52">
        <v>0</v>
      </c>
      <c r="K31" s="52">
        <v>0</v>
      </c>
      <c r="L31" s="52">
        <v>311.34375</v>
      </c>
      <c r="M31" s="52">
        <v>311.34375</v>
      </c>
      <c r="N31" s="53">
        <v>0</v>
      </c>
      <c r="O31" s="15" t="s">
        <v>82</v>
      </c>
      <c r="P31" s="91"/>
      <c r="Q31" s="89"/>
    </row>
    <row r="32" spans="1:17" ht="36.75" customHeight="1">
      <c r="A32" s="15" t="s">
        <v>83</v>
      </c>
      <c r="B32" s="50" t="s">
        <v>191</v>
      </c>
      <c r="C32" s="51">
        <v>153.75</v>
      </c>
      <c r="D32" s="52">
        <v>153.75</v>
      </c>
      <c r="E32" s="52">
        <v>0</v>
      </c>
      <c r="F32" s="52">
        <v>157.59375</v>
      </c>
      <c r="G32" s="52">
        <v>157.59375</v>
      </c>
      <c r="H32" s="52">
        <v>0</v>
      </c>
      <c r="I32" s="52">
        <v>0</v>
      </c>
      <c r="J32" s="52">
        <v>0</v>
      </c>
      <c r="K32" s="52">
        <v>0</v>
      </c>
      <c r="L32" s="52">
        <v>311.34375</v>
      </c>
      <c r="M32" s="52">
        <v>311.34375</v>
      </c>
      <c r="N32" s="53">
        <v>0</v>
      </c>
      <c r="O32" s="15" t="s">
        <v>83</v>
      </c>
      <c r="P32" s="91"/>
      <c r="Q32" s="89"/>
    </row>
    <row r="33" spans="1:17" ht="36.75" customHeight="1">
      <c r="A33" s="15" t="s">
        <v>84</v>
      </c>
      <c r="B33" s="50" t="s">
        <v>192</v>
      </c>
      <c r="C33" s="51">
        <v>102.49999999999999</v>
      </c>
      <c r="D33" s="52">
        <v>102.49999999999999</v>
      </c>
      <c r="E33" s="52">
        <v>0</v>
      </c>
      <c r="F33" s="52">
        <v>105.06249999999999</v>
      </c>
      <c r="G33" s="52">
        <v>105.06249999999999</v>
      </c>
      <c r="H33" s="52">
        <v>0</v>
      </c>
      <c r="I33" s="52">
        <v>0</v>
      </c>
      <c r="J33" s="52">
        <v>0</v>
      </c>
      <c r="K33" s="52">
        <v>0</v>
      </c>
      <c r="L33" s="52">
        <v>207.56249999999997</v>
      </c>
      <c r="M33" s="52">
        <v>207.56249999999997</v>
      </c>
      <c r="N33" s="53">
        <v>0</v>
      </c>
      <c r="O33" s="15" t="s">
        <v>84</v>
      </c>
      <c r="P33" s="91"/>
      <c r="Q33" s="89"/>
    </row>
    <row r="34" spans="1:17" ht="36.75" customHeight="1">
      <c r="A34" s="15" t="s">
        <v>85</v>
      </c>
      <c r="B34" s="62" t="s">
        <v>193</v>
      </c>
      <c r="C34" s="51">
        <v>306.47500000000002</v>
      </c>
      <c r="D34" s="52">
        <v>306.47500000000002</v>
      </c>
      <c r="E34" s="52">
        <v>0</v>
      </c>
      <c r="F34" s="52">
        <v>314.13687499999997</v>
      </c>
      <c r="G34" s="52">
        <v>314.13687499999997</v>
      </c>
      <c r="H34" s="52">
        <v>0</v>
      </c>
      <c r="I34" s="52">
        <v>0</v>
      </c>
      <c r="J34" s="52">
        <v>0</v>
      </c>
      <c r="K34" s="52">
        <v>0</v>
      </c>
      <c r="L34" s="52">
        <v>620.61187500000005</v>
      </c>
      <c r="M34" s="52">
        <v>620.61187500000005</v>
      </c>
      <c r="N34" s="53">
        <v>0</v>
      </c>
      <c r="O34" s="15" t="s">
        <v>85</v>
      </c>
      <c r="P34" s="91"/>
      <c r="Q34" s="89"/>
    </row>
    <row r="35" spans="1:17" ht="36.75" customHeight="1">
      <c r="A35" s="15" t="s">
        <v>86</v>
      </c>
      <c r="B35" s="62" t="s">
        <v>194</v>
      </c>
      <c r="C35" s="51">
        <v>535.04999999999995</v>
      </c>
      <c r="D35" s="52">
        <v>535.04999999999995</v>
      </c>
      <c r="E35" s="52">
        <v>0</v>
      </c>
      <c r="F35" s="52">
        <v>548.42624999999987</v>
      </c>
      <c r="G35" s="52">
        <v>548.42624999999987</v>
      </c>
      <c r="H35" s="52">
        <v>0</v>
      </c>
      <c r="I35" s="52">
        <v>0</v>
      </c>
      <c r="J35" s="52">
        <v>0</v>
      </c>
      <c r="K35" s="52">
        <v>0</v>
      </c>
      <c r="L35" s="52">
        <v>1083.4762499999997</v>
      </c>
      <c r="M35" s="52">
        <v>1083.4762499999997</v>
      </c>
      <c r="N35" s="53">
        <v>0</v>
      </c>
      <c r="O35" s="15" t="s">
        <v>86</v>
      </c>
      <c r="P35" s="91"/>
      <c r="Q35" s="89"/>
    </row>
    <row r="36" spans="1:17" ht="36.75" customHeight="1">
      <c r="A36" s="15" t="s">
        <v>87</v>
      </c>
      <c r="B36" s="62" t="s">
        <v>195</v>
      </c>
      <c r="C36" s="51">
        <v>76.875</v>
      </c>
      <c r="D36" s="52">
        <v>76.875</v>
      </c>
      <c r="E36" s="52">
        <v>0</v>
      </c>
      <c r="F36" s="52">
        <v>78.796874999999986</v>
      </c>
      <c r="G36" s="52">
        <v>78.796874999999986</v>
      </c>
      <c r="H36" s="52">
        <v>0</v>
      </c>
      <c r="I36" s="52">
        <v>0</v>
      </c>
      <c r="J36" s="52">
        <v>0</v>
      </c>
      <c r="K36" s="52">
        <v>0</v>
      </c>
      <c r="L36" s="52">
        <v>155.671875</v>
      </c>
      <c r="M36" s="52">
        <v>155.671875</v>
      </c>
      <c r="N36" s="53">
        <v>0</v>
      </c>
      <c r="O36" s="15" t="s">
        <v>87</v>
      </c>
      <c r="P36" s="91"/>
      <c r="Q36" s="89"/>
    </row>
    <row r="37" spans="1:17" ht="36.75" customHeight="1">
      <c r="A37" s="15" t="s">
        <v>88</v>
      </c>
      <c r="B37" s="62" t="s">
        <v>196</v>
      </c>
      <c r="C37" s="51">
        <v>82</v>
      </c>
      <c r="D37" s="52">
        <v>82</v>
      </c>
      <c r="E37" s="52">
        <v>0</v>
      </c>
      <c r="F37" s="52">
        <v>84.05</v>
      </c>
      <c r="G37" s="52">
        <v>84.05</v>
      </c>
      <c r="H37" s="52">
        <v>0</v>
      </c>
      <c r="I37" s="52">
        <v>0</v>
      </c>
      <c r="J37" s="52">
        <v>0</v>
      </c>
      <c r="K37" s="52">
        <v>0</v>
      </c>
      <c r="L37" s="52">
        <v>166.05</v>
      </c>
      <c r="M37" s="52">
        <v>166.05</v>
      </c>
      <c r="N37" s="53">
        <v>0</v>
      </c>
      <c r="O37" s="15" t="s">
        <v>88</v>
      </c>
      <c r="P37" s="91"/>
      <c r="Q37" s="89"/>
    </row>
    <row r="38" spans="1:17" ht="36.75" customHeight="1">
      <c r="A38" s="15" t="s">
        <v>89</v>
      </c>
      <c r="B38" s="62" t="s">
        <v>197</v>
      </c>
      <c r="C38" s="51">
        <v>764.65</v>
      </c>
      <c r="D38" s="52">
        <v>764.65</v>
      </c>
      <c r="E38" s="52">
        <v>0</v>
      </c>
      <c r="F38" s="52">
        <v>783.7662499999999</v>
      </c>
      <c r="G38" s="52">
        <v>783.7662499999999</v>
      </c>
      <c r="H38" s="52">
        <v>0</v>
      </c>
      <c r="I38" s="52">
        <v>0</v>
      </c>
      <c r="J38" s="52">
        <v>0</v>
      </c>
      <c r="K38" s="52">
        <v>0</v>
      </c>
      <c r="L38" s="52">
        <v>1548.4162499999998</v>
      </c>
      <c r="M38" s="52">
        <v>1548.4162499999998</v>
      </c>
      <c r="N38" s="53">
        <v>0</v>
      </c>
      <c r="O38" s="15" t="s">
        <v>89</v>
      </c>
      <c r="P38" s="91"/>
      <c r="Q38" s="89"/>
    </row>
    <row r="39" spans="1:17" ht="36.75" customHeight="1">
      <c r="A39" s="15" t="s">
        <v>90</v>
      </c>
      <c r="B39" s="62" t="s">
        <v>198</v>
      </c>
      <c r="C39" s="51">
        <v>1230</v>
      </c>
      <c r="D39" s="52">
        <v>1230</v>
      </c>
      <c r="E39" s="52">
        <v>0</v>
      </c>
      <c r="F39" s="52">
        <v>1260.7499999999998</v>
      </c>
      <c r="G39" s="52">
        <v>1260.7499999999998</v>
      </c>
      <c r="H39" s="52">
        <v>0</v>
      </c>
      <c r="I39" s="52">
        <v>0</v>
      </c>
      <c r="J39" s="52">
        <v>0</v>
      </c>
      <c r="K39" s="52">
        <v>0</v>
      </c>
      <c r="L39" s="52">
        <v>2490.75</v>
      </c>
      <c r="M39" s="52">
        <v>2490.75</v>
      </c>
      <c r="N39" s="53">
        <v>0</v>
      </c>
      <c r="O39" s="15" t="s">
        <v>90</v>
      </c>
      <c r="P39" s="91"/>
      <c r="Q39" s="89"/>
    </row>
    <row r="40" spans="1:17" ht="36.75" customHeight="1">
      <c r="A40" s="15" t="s">
        <v>91</v>
      </c>
      <c r="B40" s="62" t="s">
        <v>199</v>
      </c>
      <c r="C40" s="51">
        <v>307.5</v>
      </c>
      <c r="D40" s="52">
        <v>307.5</v>
      </c>
      <c r="E40" s="52">
        <v>0</v>
      </c>
      <c r="F40" s="52">
        <v>315.18749999999994</v>
      </c>
      <c r="G40" s="52">
        <v>315.18749999999994</v>
      </c>
      <c r="H40" s="52">
        <v>0</v>
      </c>
      <c r="I40" s="52">
        <v>0</v>
      </c>
      <c r="J40" s="52">
        <v>0</v>
      </c>
      <c r="K40" s="52">
        <v>0</v>
      </c>
      <c r="L40" s="52">
        <v>622.6875</v>
      </c>
      <c r="M40" s="52">
        <v>622.6875</v>
      </c>
      <c r="N40" s="53">
        <v>0</v>
      </c>
      <c r="O40" s="15" t="s">
        <v>91</v>
      </c>
      <c r="P40" s="91"/>
      <c r="Q40" s="89"/>
    </row>
    <row r="41" spans="1:17" ht="36.75" customHeight="1">
      <c r="A41" s="15" t="s">
        <v>92</v>
      </c>
      <c r="B41" s="62" t="s">
        <v>200</v>
      </c>
      <c r="C41" s="51">
        <v>307.5</v>
      </c>
      <c r="D41" s="52">
        <v>307.5</v>
      </c>
      <c r="E41" s="52">
        <v>0</v>
      </c>
      <c r="F41" s="52">
        <v>315.18749999999994</v>
      </c>
      <c r="G41" s="52">
        <v>315.18749999999994</v>
      </c>
      <c r="H41" s="52">
        <v>0</v>
      </c>
      <c r="I41" s="52">
        <v>0</v>
      </c>
      <c r="J41" s="52">
        <v>0</v>
      </c>
      <c r="K41" s="52">
        <v>0</v>
      </c>
      <c r="L41" s="52">
        <v>622.6875</v>
      </c>
      <c r="M41" s="52">
        <v>622.6875</v>
      </c>
      <c r="N41" s="53">
        <v>0</v>
      </c>
      <c r="O41" s="15" t="s">
        <v>92</v>
      </c>
      <c r="P41" s="91"/>
      <c r="Q41" s="89"/>
    </row>
    <row r="42" spans="1:17" s="58" customFormat="1" ht="36.75" customHeight="1">
      <c r="A42" s="15"/>
      <c r="B42" s="54" t="s">
        <v>75</v>
      </c>
      <c r="C42" s="55">
        <v>9776.4500000000007</v>
      </c>
      <c r="D42" s="56">
        <v>9776.4500000000007</v>
      </c>
      <c r="E42" s="56">
        <v>0</v>
      </c>
      <c r="F42" s="56">
        <v>10020.861249999998</v>
      </c>
      <c r="G42" s="56">
        <v>10020.861249999998</v>
      </c>
      <c r="H42" s="56">
        <v>0</v>
      </c>
      <c r="I42" s="56">
        <v>0</v>
      </c>
      <c r="J42" s="56">
        <v>0</v>
      </c>
      <c r="K42" s="56">
        <v>0</v>
      </c>
      <c r="L42" s="56">
        <v>19797.311249999999</v>
      </c>
      <c r="M42" s="56">
        <v>19797.311249999999</v>
      </c>
      <c r="N42" s="57">
        <v>0</v>
      </c>
      <c r="O42" s="15"/>
      <c r="P42" s="91"/>
      <c r="Q42" s="89"/>
    </row>
    <row r="43" spans="1:17" ht="36.75" customHeight="1">
      <c r="A43" s="18">
        <v>2.2000000000000002</v>
      </c>
      <c r="B43" s="60" t="s">
        <v>73</v>
      </c>
      <c r="C43" s="51">
        <v>0</v>
      </c>
      <c r="D43" s="52">
        <v>0</v>
      </c>
      <c r="E43" s="52">
        <v>0</v>
      </c>
      <c r="F43" s="52">
        <v>0</v>
      </c>
      <c r="G43" s="52">
        <v>0</v>
      </c>
      <c r="H43" s="52">
        <v>0</v>
      </c>
      <c r="I43" s="52">
        <v>0</v>
      </c>
      <c r="J43" s="52">
        <v>0</v>
      </c>
      <c r="K43" s="52">
        <v>0</v>
      </c>
      <c r="L43" s="52">
        <v>0</v>
      </c>
      <c r="M43" s="52">
        <v>0</v>
      </c>
      <c r="N43" s="53">
        <v>0</v>
      </c>
      <c r="O43" s="18">
        <v>2.2000000000000002</v>
      </c>
      <c r="P43" s="91"/>
      <c r="Q43" s="89"/>
    </row>
    <row r="44" spans="1:17" ht="36.75" customHeight="1">
      <c r="A44" s="15" t="s">
        <v>93</v>
      </c>
      <c r="B44" s="50" t="s">
        <v>201</v>
      </c>
      <c r="C44" s="51">
        <v>307.5</v>
      </c>
      <c r="D44" s="52">
        <v>307.5</v>
      </c>
      <c r="E44" s="52">
        <v>0</v>
      </c>
      <c r="F44" s="52">
        <v>315.18749999999994</v>
      </c>
      <c r="G44" s="52">
        <v>315.18749999999994</v>
      </c>
      <c r="H44" s="52">
        <v>0</v>
      </c>
      <c r="I44" s="52">
        <v>0</v>
      </c>
      <c r="J44" s="52">
        <v>0</v>
      </c>
      <c r="K44" s="52">
        <v>0</v>
      </c>
      <c r="L44" s="52">
        <v>622.6875</v>
      </c>
      <c r="M44" s="52">
        <v>622.6875</v>
      </c>
      <c r="N44" s="53">
        <v>0</v>
      </c>
      <c r="O44" s="15" t="s">
        <v>93</v>
      </c>
      <c r="P44" s="91"/>
      <c r="Q44" s="89"/>
    </row>
    <row r="45" spans="1:17" ht="36.75" customHeight="1">
      <c r="A45" s="15" t="s">
        <v>94</v>
      </c>
      <c r="B45" s="50" t="s">
        <v>202</v>
      </c>
      <c r="C45" s="51">
        <v>102.09</v>
      </c>
      <c r="D45" s="52">
        <v>102.09</v>
      </c>
      <c r="E45" s="52">
        <v>0</v>
      </c>
      <c r="F45" s="52">
        <v>104.64224999999998</v>
      </c>
      <c r="G45" s="52">
        <v>104.64224999999998</v>
      </c>
      <c r="H45" s="52">
        <v>0</v>
      </c>
      <c r="I45" s="52">
        <v>0</v>
      </c>
      <c r="J45" s="52">
        <v>0</v>
      </c>
      <c r="K45" s="52">
        <v>0</v>
      </c>
      <c r="L45" s="52">
        <v>206.73224999999996</v>
      </c>
      <c r="M45" s="52">
        <v>206.73224999999996</v>
      </c>
      <c r="N45" s="53">
        <v>0</v>
      </c>
      <c r="O45" s="15" t="s">
        <v>94</v>
      </c>
      <c r="P45" s="91"/>
      <c r="Q45" s="89"/>
    </row>
    <row r="46" spans="1:17" ht="36.75" customHeight="1">
      <c r="A46" s="15" t="s">
        <v>95</v>
      </c>
      <c r="B46" s="50" t="s">
        <v>203</v>
      </c>
      <c r="C46" s="51">
        <v>81.180000000000007</v>
      </c>
      <c r="D46" s="52">
        <v>81.180000000000007</v>
      </c>
      <c r="E46" s="52">
        <v>0</v>
      </c>
      <c r="F46" s="52">
        <v>83.209499999999991</v>
      </c>
      <c r="G46" s="52">
        <v>83.209499999999991</v>
      </c>
      <c r="H46" s="52">
        <v>0</v>
      </c>
      <c r="I46" s="52">
        <v>0</v>
      </c>
      <c r="J46" s="52">
        <v>0</v>
      </c>
      <c r="K46" s="52">
        <v>0</v>
      </c>
      <c r="L46" s="52">
        <v>164.3895</v>
      </c>
      <c r="M46" s="52">
        <v>164.3895</v>
      </c>
      <c r="N46" s="53">
        <v>0</v>
      </c>
      <c r="O46" s="15" t="s">
        <v>95</v>
      </c>
      <c r="P46" s="91"/>
      <c r="Q46" s="89"/>
    </row>
    <row r="47" spans="1:17" ht="36.75" customHeight="1">
      <c r="A47" s="15" t="s">
        <v>96</v>
      </c>
      <c r="B47" s="50" t="s">
        <v>204</v>
      </c>
      <c r="C47" s="51">
        <v>30.749999999999993</v>
      </c>
      <c r="D47" s="52">
        <v>30.749999999999993</v>
      </c>
      <c r="E47" s="52">
        <v>0</v>
      </c>
      <c r="F47" s="52">
        <v>31.51874999999999</v>
      </c>
      <c r="G47" s="52">
        <v>31.51874999999999</v>
      </c>
      <c r="H47" s="52">
        <v>0</v>
      </c>
      <c r="I47" s="52">
        <v>0</v>
      </c>
      <c r="J47" s="52">
        <v>0</v>
      </c>
      <c r="K47" s="52">
        <v>0</v>
      </c>
      <c r="L47" s="52">
        <v>62.268749999999983</v>
      </c>
      <c r="M47" s="52">
        <v>62.268749999999983</v>
      </c>
      <c r="N47" s="53">
        <v>0</v>
      </c>
      <c r="O47" s="15" t="s">
        <v>96</v>
      </c>
      <c r="P47" s="91"/>
      <c r="Q47" s="89"/>
    </row>
    <row r="48" spans="1:17" ht="36.75" customHeight="1">
      <c r="A48" s="15" t="s">
        <v>97</v>
      </c>
      <c r="B48" s="50" t="s">
        <v>4</v>
      </c>
      <c r="C48" s="51">
        <v>764.65</v>
      </c>
      <c r="D48" s="52">
        <v>764.65</v>
      </c>
      <c r="E48" s="52">
        <v>0</v>
      </c>
      <c r="F48" s="52">
        <v>783.7662499999999</v>
      </c>
      <c r="G48" s="52">
        <v>783.7662499999999</v>
      </c>
      <c r="H48" s="52">
        <v>0</v>
      </c>
      <c r="I48" s="52">
        <v>0</v>
      </c>
      <c r="J48" s="52">
        <v>0</v>
      </c>
      <c r="K48" s="52">
        <v>0</v>
      </c>
      <c r="L48" s="52">
        <v>1548.4162499999998</v>
      </c>
      <c r="M48" s="52">
        <v>1548.4162499999998</v>
      </c>
      <c r="N48" s="53">
        <v>0</v>
      </c>
      <c r="O48" s="15" t="s">
        <v>97</v>
      </c>
      <c r="P48" s="91"/>
      <c r="Q48" s="89"/>
    </row>
    <row r="49" spans="1:17" ht="36.75" customHeight="1">
      <c r="A49" s="15" t="s">
        <v>98</v>
      </c>
      <c r="B49" s="50" t="s">
        <v>205</v>
      </c>
      <c r="C49" s="51">
        <v>71.749999999999986</v>
      </c>
      <c r="D49" s="52">
        <v>71.749999999999986</v>
      </c>
      <c r="E49" s="52">
        <v>0</v>
      </c>
      <c r="F49" s="52">
        <v>73.543749999999989</v>
      </c>
      <c r="G49" s="52">
        <v>73.543749999999989</v>
      </c>
      <c r="H49" s="52">
        <v>0</v>
      </c>
      <c r="I49" s="52">
        <v>0</v>
      </c>
      <c r="J49" s="52">
        <v>0</v>
      </c>
      <c r="K49" s="52">
        <v>0</v>
      </c>
      <c r="L49" s="52">
        <v>145.29374999999999</v>
      </c>
      <c r="M49" s="52">
        <v>145.29374999999999</v>
      </c>
      <c r="N49" s="53">
        <v>0</v>
      </c>
      <c r="O49" s="15" t="s">
        <v>98</v>
      </c>
      <c r="P49" s="91"/>
      <c r="Q49" s="89"/>
    </row>
    <row r="50" spans="1:17" ht="47.25" customHeight="1">
      <c r="A50" s="15" t="s">
        <v>99</v>
      </c>
      <c r="B50" s="50" t="s">
        <v>206</v>
      </c>
      <c r="C50" s="51">
        <v>764.65</v>
      </c>
      <c r="D50" s="52">
        <v>764.65</v>
      </c>
      <c r="E50" s="52">
        <v>0</v>
      </c>
      <c r="F50" s="52">
        <v>783.7662499999999</v>
      </c>
      <c r="G50" s="52">
        <v>783.7662499999999</v>
      </c>
      <c r="H50" s="52">
        <v>0</v>
      </c>
      <c r="I50" s="52">
        <v>0</v>
      </c>
      <c r="J50" s="52">
        <v>0</v>
      </c>
      <c r="K50" s="52">
        <v>0</v>
      </c>
      <c r="L50" s="52">
        <v>1548.4162499999998</v>
      </c>
      <c r="M50" s="52">
        <v>1548.4162499999998</v>
      </c>
      <c r="N50" s="53">
        <v>0</v>
      </c>
      <c r="O50" s="15" t="s">
        <v>99</v>
      </c>
      <c r="P50" s="91"/>
      <c r="Q50" s="89"/>
    </row>
    <row r="51" spans="1:17" s="58" customFormat="1" ht="36.75" customHeight="1">
      <c r="A51" s="15"/>
      <c r="B51" s="54" t="s">
        <v>76</v>
      </c>
      <c r="C51" s="55">
        <v>2122.5700000000002</v>
      </c>
      <c r="D51" s="56">
        <v>2122.5700000000002</v>
      </c>
      <c r="E51" s="56">
        <v>0</v>
      </c>
      <c r="F51" s="56">
        <v>2175.6342499999996</v>
      </c>
      <c r="G51" s="56">
        <v>2175.6342499999996</v>
      </c>
      <c r="H51" s="56">
        <v>0</v>
      </c>
      <c r="I51" s="56">
        <v>0</v>
      </c>
      <c r="J51" s="56">
        <v>0</v>
      </c>
      <c r="K51" s="56">
        <v>0</v>
      </c>
      <c r="L51" s="56">
        <v>4298.2042499999998</v>
      </c>
      <c r="M51" s="56">
        <v>4298.2042499999998</v>
      </c>
      <c r="N51" s="57">
        <v>0</v>
      </c>
      <c r="O51" s="15"/>
      <c r="P51" s="91"/>
      <c r="Q51" s="89"/>
    </row>
    <row r="52" spans="1:17" ht="36.75" customHeight="1">
      <c r="A52" s="18">
        <v>2.2999999999999998</v>
      </c>
      <c r="B52" s="60" t="s">
        <v>28</v>
      </c>
      <c r="C52" s="51">
        <v>0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J52" s="52">
        <v>0</v>
      </c>
      <c r="K52" s="52">
        <v>0</v>
      </c>
      <c r="L52" s="52">
        <v>0</v>
      </c>
      <c r="M52" s="52">
        <v>0</v>
      </c>
      <c r="N52" s="53">
        <v>0</v>
      </c>
      <c r="O52" s="18">
        <v>2.2999999999999998</v>
      </c>
      <c r="P52" s="91"/>
      <c r="Q52" s="89"/>
    </row>
    <row r="53" spans="1:17" ht="36.75" customHeight="1">
      <c r="A53" s="15" t="s">
        <v>100</v>
      </c>
      <c r="B53" s="50" t="s">
        <v>5</v>
      </c>
      <c r="C53" s="51">
        <v>1691.2499999999998</v>
      </c>
      <c r="D53" s="52">
        <v>1691.2499999999998</v>
      </c>
      <c r="E53" s="52">
        <v>0</v>
      </c>
      <c r="F53" s="52">
        <v>1733.5312499999998</v>
      </c>
      <c r="G53" s="52">
        <v>1733.5312499999998</v>
      </c>
      <c r="H53" s="52">
        <v>0</v>
      </c>
      <c r="I53" s="52">
        <v>0</v>
      </c>
      <c r="J53" s="52">
        <v>0</v>
      </c>
      <c r="K53" s="52">
        <v>0</v>
      </c>
      <c r="L53" s="52">
        <v>3424.7812499999995</v>
      </c>
      <c r="M53" s="52">
        <v>3424.7812499999995</v>
      </c>
      <c r="N53" s="53">
        <v>0</v>
      </c>
      <c r="O53" s="15" t="s">
        <v>100</v>
      </c>
      <c r="P53" s="91"/>
      <c r="Q53" s="89"/>
    </row>
    <row r="54" spans="1:17" ht="36.75" customHeight="1">
      <c r="A54" s="15" t="s">
        <v>101</v>
      </c>
      <c r="B54" s="50" t="s">
        <v>6</v>
      </c>
      <c r="C54" s="51">
        <v>1691.2499999999998</v>
      </c>
      <c r="D54" s="52">
        <v>1691.2499999999998</v>
      </c>
      <c r="E54" s="52">
        <v>0</v>
      </c>
      <c r="F54" s="52">
        <v>1733.5312499999998</v>
      </c>
      <c r="G54" s="52">
        <v>1733.5312499999998</v>
      </c>
      <c r="H54" s="52">
        <v>0</v>
      </c>
      <c r="I54" s="52">
        <v>0</v>
      </c>
      <c r="J54" s="52">
        <v>0</v>
      </c>
      <c r="K54" s="52">
        <v>0</v>
      </c>
      <c r="L54" s="52">
        <v>3424.7812499999995</v>
      </c>
      <c r="M54" s="52">
        <v>3424.7812499999995</v>
      </c>
      <c r="N54" s="53">
        <v>0</v>
      </c>
      <c r="O54" s="15" t="s">
        <v>101</v>
      </c>
      <c r="P54" s="91"/>
      <c r="Q54" s="89"/>
    </row>
    <row r="55" spans="1:17" ht="36.75" customHeight="1">
      <c r="A55" s="15" t="s">
        <v>102</v>
      </c>
      <c r="B55" s="50" t="s">
        <v>7</v>
      </c>
      <c r="C55" s="51">
        <v>1691.2499999999998</v>
      </c>
      <c r="D55" s="52">
        <v>1691.2499999999998</v>
      </c>
      <c r="E55" s="52">
        <v>0</v>
      </c>
      <c r="F55" s="52">
        <v>1733.5312499999998</v>
      </c>
      <c r="G55" s="52">
        <v>1733.5312499999998</v>
      </c>
      <c r="H55" s="52">
        <v>0</v>
      </c>
      <c r="I55" s="52">
        <v>0</v>
      </c>
      <c r="J55" s="52">
        <v>0</v>
      </c>
      <c r="K55" s="52">
        <v>0</v>
      </c>
      <c r="L55" s="52">
        <v>3424.7812499999995</v>
      </c>
      <c r="M55" s="52">
        <v>3424.7812499999995</v>
      </c>
      <c r="N55" s="53">
        <v>0</v>
      </c>
      <c r="O55" s="15" t="s">
        <v>102</v>
      </c>
      <c r="P55" s="91"/>
      <c r="Q55" s="89"/>
    </row>
    <row r="56" spans="1:17" ht="36.75" customHeight="1">
      <c r="A56" s="15" t="s">
        <v>103</v>
      </c>
      <c r="B56" s="61" t="s">
        <v>8</v>
      </c>
      <c r="C56" s="51">
        <v>1353</v>
      </c>
      <c r="D56" s="52">
        <v>1353</v>
      </c>
      <c r="E56" s="52">
        <v>0</v>
      </c>
      <c r="F56" s="52">
        <v>1386.8249999999998</v>
      </c>
      <c r="G56" s="52">
        <v>1386.8249999999998</v>
      </c>
      <c r="H56" s="52">
        <v>0</v>
      </c>
      <c r="I56" s="52">
        <v>0</v>
      </c>
      <c r="J56" s="52">
        <v>0</v>
      </c>
      <c r="K56" s="52">
        <v>0</v>
      </c>
      <c r="L56" s="52">
        <v>2739.8249999999998</v>
      </c>
      <c r="M56" s="52">
        <v>2739.8249999999998</v>
      </c>
      <c r="N56" s="53">
        <v>0</v>
      </c>
      <c r="O56" s="15" t="s">
        <v>103</v>
      </c>
      <c r="P56" s="91"/>
      <c r="Q56" s="89"/>
    </row>
    <row r="57" spans="1:17" ht="36.75" customHeight="1">
      <c r="A57" s="15" t="s">
        <v>104</v>
      </c>
      <c r="B57" s="61" t="s">
        <v>9</v>
      </c>
      <c r="C57" s="51">
        <v>1353</v>
      </c>
      <c r="D57" s="52">
        <v>1353</v>
      </c>
      <c r="E57" s="52">
        <v>0</v>
      </c>
      <c r="F57" s="52">
        <v>1386.8249999999998</v>
      </c>
      <c r="G57" s="52">
        <v>1386.8249999999998</v>
      </c>
      <c r="H57" s="52">
        <v>0</v>
      </c>
      <c r="I57" s="52">
        <v>0</v>
      </c>
      <c r="J57" s="52">
        <v>0</v>
      </c>
      <c r="K57" s="52">
        <v>0</v>
      </c>
      <c r="L57" s="52">
        <v>2739.8249999999998</v>
      </c>
      <c r="M57" s="52">
        <v>2739.8249999999998</v>
      </c>
      <c r="N57" s="53">
        <v>0</v>
      </c>
      <c r="O57" s="15" t="s">
        <v>104</v>
      </c>
      <c r="P57" s="91"/>
      <c r="Q57" s="89"/>
    </row>
    <row r="58" spans="1:17" ht="36.75" customHeight="1">
      <c r="A58" s="15" t="s">
        <v>105</v>
      </c>
      <c r="B58" s="61" t="s">
        <v>10</v>
      </c>
      <c r="C58" s="51">
        <v>1353</v>
      </c>
      <c r="D58" s="52">
        <v>1353</v>
      </c>
      <c r="E58" s="52">
        <v>0</v>
      </c>
      <c r="F58" s="52">
        <v>1386.8249999999998</v>
      </c>
      <c r="G58" s="52">
        <v>1386.8249999999998</v>
      </c>
      <c r="H58" s="52">
        <v>0</v>
      </c>
      <c r="I58" s="52">
        <v>0</v>
      </c>
      <c r="J58" s="52">
        <v>0</v>
      </c>
      <c r="K58" s="52">
        <v>0</v>
      </c>
      <c r="L58" s="52">
        <v>2739.8249999999998</v>
      </c>
      <c r="M58" s="52">
        <v>2739.8249999999998</v>
      </c>
      <c r="N58" s="53">
        <v>0</v>
      </c>
      <c r="O58" s="15" t="s">
        <v>105</v>
      </c>
      <c r="P58" s="91"/>
      <c r="Q58" s="89"/>
    </row>
    <row r="59" spans="1:17" ht="36.75" customHeight="1">
      <c r="A59" s="15" t="s">
        <v>106</v>
      </c>
      <c r="B59" s="61" t="s">
        <v>11</v>
      </c>
      <c r="C59" s="51">
        <v>1454.4749999999999</v>
      </c>
      <c r="D59" s="52">
        <v>1454.4749999999999</v>
      </c>
      <c r="E59" s="52">
        <v>0</v>
      </c>
      <c r="F59" s="52">
        <v>1490.8368749999997</v>
      </c>
      <c r="G59" s="52">
        <v>1490.8368749999997</v>
      </c>
      <c r="H59" s="52">
        <v>0</v>
      </c>
      <c r="I59" s="52">
        <v>0</v>
      </c>
      <c r="J59" s="52">
        <v>0</v>
      </c>
      <c r="K59" s="52">
        <v>0</v>
      </c>
      <c r="L59" s="52">
        <v>2945.3118749999994</v>
      </c>
      <c r="M59" s="52">
        <v>2945.3118749999994</v>
      </c>
      <c r="N59" s="53">
        <v>0</v>
      </c>
      <c r="O59" s="15" t="s">
        <v>106</v>
      </c>
      <c r="P59" s="91"/>
      <c r="Q59" s="89"/>
    </row>
    <row r="60" spans="1:17" ht="36.75" customHeight="1">
      <c r="A60" s="15" t="s">
        <v>107</v>
      </c>
      <c r="B60" s="61" t="s">
        <v>207</v>
      </c>
      <c r="C60" s="51">
        <v>1394</v>
      </c>
      <c r="D60" s="52">
        <v>1394</v>
      </c>
      <c r="E60" s="52">
        <v>0</v>
      </c>
      <c r="F60" s="52">
        <v>1428.8499999999997</v>
      </c>
      <c r="G60" s="52">
        <v>1428.8499999999997</v>
      </c>
      <c r="H60" s="52">
        <v>0</v>
      </c>
      <c r="I60" s="52">
        <v>0</v>
      </c>
      <c r="J60" s="52">
        <v>0</v>
      </c>
      <c r="K60" s="52">
        <v>0</v>
      </c>
      <c r="L60" s="52">
        <v>2822.8499999999995</v>
      </c>
      <c r="M60" s="52">
        <v>2822.8499999999995</v>
      </c>
      <c r="N60" s="53">
        <v>0</v>
      </c>
      <c r="O60" s="15" t="s">
        <v>107</v>
      </c>
      <c r="P60" s="91"/>
      <c r="Q60" s="89"/>
    </row>
    <row r="61" spans="1:17" ht="36.75" customHeight="1">
      <c r="A61" s="15" t="s">
        <v>108</v>
      </c>
      <c r="B61" s="61" t="s">
        <v>208</v>
      </c>
      <c r="C61" s="51">
        <v>1394</v>
      </c>
      <c r="D61" s="52">
        <v>1394</v>
      </c>
      <c r="E61" s="52">
        <v>0</v>
      </c>
      <c r="F61" s="52">
        <v>1428.8499999999997</v>
      </c>
      <c r="G61" s="52">
        <v>1428.8499999999997</v>
      </c>
      <c r="H61" s="52">
        <v>0</v>
      </c>
      <c r="I61" s="52">
        <v>0</v>
      </c>
      <c r="J61" s="52">
        <v>0</v>
      </c>
      <c r="K61" s="52">
        <v>0</v>
      </c>
      <c r="L61" s="52">
        <v>2822.8499999999995</v>
      </c>
      <c r="M61" s="52">
        <v>2822.8499999999995</v>
      </c>
      <c r="N61" s="53">
        <v>0</v>
      </c>
      <c r="O61" s="15" t="s">
        <v>108</v>
      </c>
      <c r="P61" s="91"/>
      <c r="Q61" s="89"/>
    </row>
    <row r="62" spans="1:17" ht="36.75" customHeight="1">
      <c r="A62" s="15" t="s">
        <v>109</v>
      </c>
      <c r="B62" s="61" t="s">
        <v>12</v>
      </c>
      <c r="C62" s="51">
        <v>1014.7499999999998</v>
      </c>
      <c r="D62" s="52">
        <v>1014.7499999999998</v>
      </c>
      <c r="E62" s="52">
        <v>0</v>
      </c>
      <c r="F62" s="52">
        <v>1040.1187499999996</v>
      </c>
      <c r="G62" s="52">
        <v>1040.1187499999996</v>
      </c>
      <c r="H62" s="52">
        <v>0</v>
      </c>
      <c r="I62" s="52">
        <v>0</v>
      </c>
      <c r="J62" s="52">
        <v>0</v>
      </c>
      <c r="K62" s="52">
        <v>0</v>
      </c>
      <c r="L62" s="52">
        <v>2054.8687499999996</v>
      </c>
      <c r="M62" s="52">
        <v>2054.8687499999996</v>
      </c>
      <c r="N62" s="53">
        <v>0</v>
      </c>
      <c r="O62" s="15" t="s">
        <v>109</v>
      </c>
      <c r="P62" s="91"/>
      <c r="Q62" s="89"/>
    </row>
    <row r="63" spans="1:17" ht="36.75" customHeight="1">
      <c r="A63" s="15" t="s">
        <v>110</v>
      </c>
      <c r="B63" s="61" t="s">
        <v>13</v>
      </c>
      <c r="C63" s="51">
        <v>1014.7499999999998</v>
      </c>
      <c r="D63" s="52">
        <v>1014.7499999999998</v>
      </c>
      <c r="E63" s="52">
        <v>0</v>
      </c>
      <c r="F63" s="52">
        <v>1040.1187499999996</v>
      </c>
      <c r="G63" s="52">
        <v>1040.1187499999996</v>
      </c>
      <c r="H63" s="52">
        <v>0</v>
      </c>
      <c r="I63" s="52">
        <v>0</v>
      </c>
      <c r="J63" s="52">
        <v>0</v>
      </c>
      <c r="K63" s="52">
        <v>0</v>
      </c>
      <c r="L63" s="52">
        <v>2054.8687499999996</v>
      </c>
      <c r="M63" s="52">
        <v>2054.8687499999996</v>
      </c>
      <c r="N63" s="53">
        <v>0</v>
      </c>
      <c r="O63" s="15" t="s">
        <v>110</v>
      </c>
      <c r="P63" s="91"/>
      <c r="Q63" s="89"/>
    </row>
    <row r="64" spans="1:17" ht="36.75" customHeight="1">
      <c r="A64" s="15" t="s">
        <v>111</v>
      </c>
      <c r="B64" s="61" t="s">
        <v>209</v>
      </c>
      <c r="C64" s="51">
        <v>717.49999999999989</v>
      </c>
      <c r="D64" s="52">
        <v>717.49999999999989</v>
      </c>
      <c r="E64" s="52">
        <v>0</v>
      </c>
      <c r="F64" s="52">
        <v>735.43749999999989</v>
      </c>
      <c r="G64" s="52">
        <v>735.43749999999989</v>
      </c>
      <c r="H64" s="52">
        <v>0</v>
      </c>
      <c r="I64" s="52">
        <v>0</v>
      </c>
      <c r="J64" s="52">
        <v>0</v>
      </c>
      <c r="K64" s="52">
        <v>0</v>
      </c>
      <c r="L64" s="52">
        <v>1452.9374999999998</v>
      </c>
      <c r="M64" s="52">
        <v>1452.9374999999998</v>
      </c>
      <c r="N64" s="53">
        <v>0</v>
      </c>
      <c r="O64" s="15" t="s">
        <v>111</v>
      </c>
      <c r="P64" s="91"/>
      <c r="Q64" s="89"/>
    </row>
    <row r="65" spans="1:17" ht="36.75" customHeight="1">
      <c r="A65" s="15" t="s">
        <v>112</v>
      </c>
      <c r="B65" s="61" t="s">
        <v>210</v>
      </c>
      <c r="C65" s="51">
        <v>717.49999999999989</v>
      </c>
      <c r="D65" s="52">
        <v>717.49999999999989</v>
      </c>
      <c r="E65" s="52">
        <v>0</v>
      </c>
      <c r="F65" s="52">
        <v>735.43749999999989</v>
      </c>
      <c r="G65" s="52">
        <v>735.43749999999989</v>
      </c>
      <c r="H65" s="52">
        <v>0</v>
      </c>
      <c r="I65" s="52">
        <v>0</v>
      </c>
      <c r="J65" s="52">
        <v>0</v>
      </c>
      <c r="K65" s="52">
        <v>0</v>
      </c>
      <c r="L65" s="52">
        <v>1452.9374999999998</v>
      </c>
      <c r="M65" s="52">
        <v>1452.9374999999998</v>
      </c>
      <c r="N65" s="53">
        <v>0</v>
      </c>
      <c r="O65" s="15" t="s">
        <v>112</v>
      </c>
      <c r="P65" s="91"/>
      <c r="Q65" s="89"/>
    </row>
    <row r="66" spans="1:17" ht="36.75" customHeight="1">
      <c r="A66" s="15" t="s">
        <v>113</v>
      </c>
      <c r="B66" s="61" t="s">
        <v>211</v>
      </c>
      <c r="C66" s="51">
        <v>922.5</v>
      </c>
      <c r="D66" s="52">
        <v>922.5</v>
      </c>
      <c r="E66" s="52">
        <v>0</v>
      </c>
      <c r="F66" s="52">
        <v>945.5625</v>
      </c>
      <c r="G66" s="52">
        <v>945.5625</v>
      </c>
      <c r="H66" s="52">
        <v>0</v>
      </c>
      <c r="I66" s="52">
        <v>0</v>
      </c>
      <c r="J66" s="52">
        <v>0</v>
      </c>
      <c r="K66" s="52">
        <v>0</v>
      </c>
      <c r="L66" s="52">
        <v>1868.0625</v>
      </c>
      <c r="M66" s="52">
        <v>1868.0625</v>
      </c>
      <c r="N66" s="53">
        <v>0</v>
      </c>
      <c r="O66" s="15" t="s">
        <v>113</v>
      </c>
      <c r="P66" s="91"/>
      <c r="Q66" s="89"/>
    </row>
    <row r="67" spans="1:17" ht="36.75" customHeight="1">
      <c r="A67" s="15" t="s">
        <v>114</v>
      </c>
      <c r="B67" s="61" t="s">
        <v>212</v>
      </c>
      <c r="C67" s="51">
        <v>1394</v>
      </c>
      <c r="D67" s="52">
        <v>1394</v>
      </c>
      <c r="E67" s="52">
        <v>0</v>
      </c>
      <c r="F67" s="52">
        <v>1428.85</v>
      </c>
      <c r="G67" s="52">
        <v>1428.85</v>
      </c>
      <c r="H67" s="52">
        <v>0</v>
      </c>
      <c r="I67" s="52">
        <v>0</v>
      </c>
      <c r="J67" s="52">
        <v>0</v>
      </c>
      <c r="K67" s="52">
        <v>0</v>
      </c>
      <c r="L67" s="52">
        <v>2822.85</v>
      </c>
      <c r="M67" s="52">
        <v>2822.85</v>
      </c>
      <c r="N67" s="53">
        <v>0</v>
      </c>
      <c r="O67" s="15" t="s">
        <v>114</v>
      </c>
      <c r="P67" s="91"/>
      <c r="Q67" s="89"/>
    </row>
    <row r="68" spans="1:17" ht="36.75" customHeight="1">
      <c r="A68" s="15" t="s">
        <v>115</v>
      </c>
      <c r="B68" s="61" t="s">
        <v>213</v>
      </c>
      <c r="C68" s="51">
        <v>717.49999999999989</v>
      </c>
      <c r="D68" s="52">
        <v>717.49999999999989</v>
      </c>
      <c r="E68" s="52">
        <v>0</v>
      </c>
      <c r="F68" s="52">
        <v>735.43749999999989</v>
      </c>
      <c r="G68" s="52">
        <v>735.43749999999989</v>
      </c>
      <c r="H68" s="52">
        <v>0</v>
      </c>
      <c r="I68" s="52">
        <v>0</v>
      </c>
      <c r="J68" s="52">
        <v>0</v>
      </c>
      <c r="K68" s="52">
        <v>0</v>
      </c>
      <c r="L68" s="52">
        <v>1452.9374999999998</v>
      </c>
      <c r="M68" s="52">
        <v>1452.9374999999998</v>
      </c>
      <c r="N68" s="53">
        <v>0</v>
      </c>
      <c r="O68" s="15" t="s">
        <v>115</v>
      </c>
      <c r="P68" s="91"/>
      <c r="Q68" s="89"/>
    </row>
    <row r="69" spans="1:17" ht="36.75" customHeight="1">
      <c r="A69" s="15" t="s">
        <v>116</v>
      </c>
      <c r="B69" s="61" t="s">
        <v>214</v>
      </c>
      <c r="C69" s="51">
        <v>51.249999999999993</v>
      </c>
      <c r="D69" s="52">
        <v>51.249999999999993</v>
      </c>
      <c r="E69" s="52">
        <v>0</v>
      </c>
      <c r="F69" s="52">
        <v>52.531249999999993</v>
      </c>
      <c r="G69" s="52">
        <v>52.531249999999993</v>
      </c>
      <c r="H69" s="52">
        <v>0</v>
      </c>
      <c r="I69" s="52">
        <v>0</v>
      </c>
      <c r="J69" s="52">
        <v>0</v>
      </c>
      <c r="K69" s="52">
        <v>0</v>
      </c>
      <c r="L69" s="52">
        <v>103.78124999999999</v>
      </c>
      <c r="M69" s="52">
        <v>103.78124999999999</v>
      </c>
      <c r="N69" s="53">
        <v>0</v>
      </c>
      <c r="O69" s="15" t="s">
        <v>116</v>
      </c>
      <c r="P69" s="91"/>
      <c r="Q69" s="89"/>
    </row>
    <row r="70" spans="1:17" ht="36.75" customHeight="1">
      <c r="A70" s="15" t="s">
        <v>117</v>
      </c>
      <c r="B70" s="61" t="s">
        <v>14</v>
      </c>
      <c r="C70" s="51">
        <v>51.249999999999993</v>
      </c>
      <c r="D70" s="52">
        <v>51.249999999999993</v>
      </c>
      <c r="E70" s="52">
        <v>0</v>
      </c>
      <c r="F70" s="52">
        <v>52.531249999999993</v>
      </c>
      <c r="G70" s="52">
        <v>52.531249999999993</v>
      </c>
      <c r="H70" s="52">
        <v>0</v>
      </c>
      <c r="I70" s="52">
        <v>0</v>
      </c>
      <c r="J70" s="52">
        <v>0</v>
      </c>
      <c r="K70" s="52">
        <v>0</v>
      </c>
      <c r="L70" s="52">
        <v>103.78124999999999</v>
      </c>
      <c r="M70" s="52">
        <v>103.78124999999999</v>
      </c>
      <c r="N70" s="53">
        <v>0</v>
      </c>
      <c r="O70" s="15" t="s">
        <v>117</v>
      </c>
      <c r="P70" s="91"/>
      <c r="Q70" s="89"/>
    </row>
    <row r="71" spans="1:17" ht="36.75" customHeight="1">
      <c r="A71" s="15" t="s">
        <v>118</v>
      </c>
      <c r="B71" s="61" t="s">
        <v>215</v>
      </c>
      <c r="C71" s="51">
        <v>3074.9999999999995</v>
      </c>
      <c r="D71" s="52">
        <v>3074.9999999999995</v>
      </c>
      <c r="E71" s="52">
        <v>0</v>
      </c>
      <c r="F71" s="52">
        <v>3151.8749999999995</v>
      </c>
      <c r="G71" s="52">
        <v>3151.8749999999995</v>
      </c>
      <c r="H71" s="52">
        <v>0</v>
      </c>
      <c r="I71" s="52">
        <v>0</v>
      </c>
      <c r="J71" s="52">
        <v>0</v>
      </c>
      <c r="K71" s="52">
        <v>0</v>
      </c>
      <c r="L71" s="52">
        <v>6226.8749999999991</v>
      </c>
      <c r="M71" s="52">
        <v>6226.8749999999991</v>
      </c>
      <c r="N71" s="53">
        <v>0</v>
      </c>
      <c r="O71" s="15" t="s">
        <v>118</v>
      </c>
      <c r="P71" s="91"/>
      <c r="Q71" s="89"/>
    </row>
    <row r="72" spans="1:17" ht="36.75" customHeight="1">
      <c r="A72" s="15" t="s">
        <v>119</v>
      </c>
      <c r="B72" s="61" t="s">
        <v>216</v>
      </c>
      <c r="C72" s="51">
        <v>1742.4999999999998</v>
      </c>
      <c r="D72" s="52">
        <v>1742.4999999999998</v>
      </c>
      <c r="E72" s="52">
        <v>0</v>
      </c>
      <c r="F72" s="52">
        <v>1786.0624999999998</v>
      </c>
      <c r="G72" s="52">
        <v>1786.0624999999998</v>
      </c>
      <c r="H72" s="52">
        <v>0</v>
      </c>
      <c r="I72" s="52">
        <v>0</v>
      </c>
      <c r="J72" s="52">
        <v>0</v>
      </c>
      <c r="K72" s="52">
        <v>0</v>
      </c>
      <c r="L72" s="52">
        <v>3528.5624999999995</v>
      </c>
      <c r="M72" s="52">
        <v>3528.5624999999995</v>
      </c>
      <c r="N72" s="53">
        <v>0</v>
      </c>
      <c r="O72" s="15" t="s">
        <v>119</v>
      </c>
      <c r="P72" s="91"/>
      <c r="Q72" s="89"/>
    </row>
    <row r="73" spans="1:17" ht="36.75" customHeight="1">
      <c r="A73" s="15" t="s">
        <v>120</v>
      </c>
      <c r="B73" s="61" t="s">
        <v>15</v>
      </c>
      <c r="C73" s="51">
        <v>71.749999999999986</v>
      </c>
      <c r="D73" s="52">
        <v>71.749999999999986</v>
      </c>
      <c r="E73" s="52">
        <v>0</v>
      </c>
      <c r="F73" s="52">
        <v>73.543749999999989</v>
      </c>
      <c r="G73" s="52">
        <v>73.543749999999989</v>
      </c>
      <c r="H73" s="52">
        <v>0</v>
      </c>
      <c r="I73" s="52">
        <v>0</v>
      </c>
      <c r="J73" s="52">
        <v>0</v>
      </c>
      <c r="K73" s="52">
        <v>0</v>
      </c>
      <c r="L73" s="52">
        <v>145.29374999999999</v>
      </c>
      <c r="M73" s="52">
        <v>145.29374999999999</v>
      </c>
      <c r="N73" s="53">
        <v>0</v>
      </c>
      <c r="O73" s="15" t="s">
        <v>120</v>
      </c>
      <c r="P73" s="91"/>
      <c r="Q73" s="89"/>
    </row>
    <row r="74" spans="1:17" s="58" customFormat="1" ht="36.75" customHeight="1">
      <c r="A74" s="15"/>
      <c r="B74" s="54" t="s">
        <v>121</v>
      </c>
      <c r="C74" s="55">
        <v>24865.474999999999</v>
      </c>
      <c r="D74" s="56">
        <v>24865.474999999999</v>
      </c>
      <c r="E74" s="56">
        <v>0</v>
      </c>
      <c r="F74" s="56">
        <v>25487.111874999995</v>
      </c>
      <c r="G74" s="56">
        <v>25487.111874999995</v>
      </c>
      <c r="H74" s="56">
        <v>0</v>
      </c>
      <c r="I74" s="56">
        <v>0</v>
      </c>
      <c r="J74" s="56">
        <v>0</v>
      </c>
      <c r="K74" s="56">
        <v>0</v>
      </c>
      <c r="L74" s="56">
        <v>50352.586874999994</v>
      </c>
      <c r="M74" s="56">
        <v>50352.586874999994</v>
      </c>
      <c r="N74" s="57">
        <v>0</v>
      </c>
      <c r="O74" s="15"/>
      <c r="P74" s="91"/>
      <c r="Q74" s="89"/>
    </row>
    <row r="75" spans="1:17" ht="36.75" customHeight="1">
      <c r="A75" s="18">
        <v>2.4</v>
      </c>
      <c r="B75" s="60" t="s">
        <v>16</v>
      </c>
      <c r="C75" s="51">
        <v>0</v>
      </c>
      <c r="D75" s="52">
        <v>0</v>
      </c>
      <c r="E75" s="52">
        <v>0</v>
      </c>
      <c r="F75" s="52">
        <v>0</v>
      </c>
      <c r="G75" s="52">
        <v>0</v>
      </c>
      <c r="H75" s="52">
        <v>0</v>
      </c>
      <c r="I75" s="52">
        <v>0</v>
      </c>
      <c r="J75" s="52">
        <v>0</v>
      </c>
      <c r="K75" s="52">
        <v>0</v>
      </c>
      <c r="L75" s="52">
        <v>0</v>
      </c>
      <c r="M75" s="52">
        <v>0</v>
      </c>
      <c r="N75" s="53">
        <v>0</v>
      </c>
      <c r="O75" s="18">
        <v>2.4</v>
      </c>
      <c r="P75" s="91"/>
      <c r="Q75" s="89"/>
    </row>
    <row r="76" spans="1:17" ht="36.75" customHeight="1">
      <c r="A76" s="15" t="s">
        <v>122</v>
      </c>
      <c r="B76" s="50" t="s">
        <v>217</v>
      </c>
      <c r="C76" s="51">
        <v>1014.7499999999998</v>
      </c>
      <c r="D76" s="52">
        <v>1014.7499999999998</v>
      </c>
      <c r="E76" s="52">
        <v>0</v>
      </c>
      <c r="F76" s="52">
        <v>1040.1187499999996</v>
      </c>
      <c r="G76" s="52">
        <v>1040.1187499999996</v>
      </c>
      <c r="H76" s="52">
        <v>0</v>
      </c>
      <c r="I76" s="52">
        <v>0</v>
      </c>
      <c r="J76" s="52">
        <v>0</v>
      </c>
      <c r="K76" s="52">
        <v>0</v>
      </c>
      <c r="L76" s="52">
        <v>2054.8687499999996</v>
      </c>
      <c r="M76" s="52">
        <v>2054.8687499999996</v>
      </c>
      <c r="N76" s="53">
        <v>0</v>
      </c>
      <c r="O76" s="15" t="s">
        <v>122</v>
      </c>
      <c r="P76" s="91"/>
      <c r="Q76" s="89"/>
    </row>
    <row r="77" spans="1:17" ht="36.75" customHeight="1">
      <c r="A77" s="15" t="s">
        <v>123</v>
      </c>
      <c r="B77" s="63" t="s">
        <v>218</v>
      </c>
      <c r="C77" s="51">
        <v>1691.2499999999998</v>
      </c>
      <c r="D77" s="52">
        <v>1691.2499999999998</v>
      </c>
      <c r="E77" s="52">
        <v>0</v>
      </c>
      <c r="F77" s="52">
        <v>1733.5312499999998</v>
      </c>
      <c r="G77" s="52">
        <v>1733.5312499999998</v>
      </c>
      <c r="H77" s="52">
        <v>0</v>
      </c>
      <c r="I77" s="52">
        <v>0</v>
      </c>
      <c r="J77" s="52">
        <v>0</v>
      </c>
      <c r="K77" s="52">
        <v>0</v>
      </c>
      <c r="L77" s="52">
        <v>3424.7812499999995</v>
      </c>
      <c r="M77" s="52">
        <v>3424.7812499999995</v>
      </c>
      <c r="N77" s="53">
        <v>0</v>
      </c>
      <c r="O77" s="15" t="s">
        <v>123</v>
      </c>
      <c r="P77" s="91"/>
      <c r="Q77" s="89"/>
    </row>
    <row r="78" spans="1:17" ht="36.75" customHeight="1">
      <c r="A78" s="15" t="s">
        <v>124</v>
      </c>
      <c r="B78" s="63" t="s">
        <v>219</v>
      </c>
      <c r="C78" s="51">
        <v>533.81999999999994</v>
      </c>
      <c r="D78" s="52">
        <v>533.81999999999994</v>
      </c>
      <c r="E78" s="52">
        <v>0</v>
      </c>
      <c r="F78" s="52">
        <v>547.16549999999995</v>
      </c>
      <c r="G78" s="52">
        <v>547.16549999999995</v>
      </c>
      <c r="H78" s="52">
        <v>0</v>
      </c>
      <c r="I78" s="52">
        <v>0</v>
      </c>
      <c r="J78" s="52">
        <v>0</v>
      </c>
      <c r="K78" s="52">
        <v>0</v>
      </c>
      <c r="L78" s="52">
        <v>1080.9854999999998</v>
      </c>
      <c r="M78" s="52">
        <v>1080.9854999999998</v>
      </c>
      <c r="N78" s="53">
        <v>0</v>
      </c>
      <c r="O78" s="15" t="s">
        <v>124</v>
      </c>
      <c r="P78" s="91"/>
      <c r="Q78" s="89"/>
    </row>
    <row r="79" spans="1:17" ht="36.75" customHeight="1">
      <c r="A79" s="15" t="s">
        <v>125</v>
      </c>
      <c r="B79" s="50" t="s">
        <v>220</v>
      </c>
      <c r="C79" s="51">
        <v>5073.75</v>
      </c>
      <c r="D79" s="52">
        <v>5073.75</v>
      </c>
      <c r="E79" s="52">
        <v>0</v>
      </c>
      <c r="F79" s="52">
        <v>5200.5937499999991</v>
      </c>
      <c r="G79" s="52">
        <v>5200.5937499999991</v>
      </c>
      <c r="H79" s="52">
        <v>0</v>
      </c>
      <c r="I79" s="52">
        <v>0</v>
      </c>
      <c r="J79" s="52">
        <v>0</v>
      </c>
      <c r="K79" s="52">
        <v>0</v>
      </c>
      <c r="L79" s="52">
        <v>10274.34375</v>
      </c>
      <c r="M79" s="52">
        <v>10274.34375</v>
      </c>
      <c r="N79" s="53">
        <v>0</v>
      </c>
      <c r="O79" s="15" t="s">
        <v>125</v>
      </c>
      <c r="P79" s="91"/>
      <c r="Q79" s="89"/>
    </row>
    <row r="80" spans="1:17" ht="36.75" customHeight="1">
      <c r="A80" s="15" t="s">
        <v>126</v>
      </c>
      <c r="B80" s="50" t="s">
        <v>221</v>
      </c>
      <c r="C80" s="51">
        <v>1684.4849999999999</v>
      </c>
      <c r="D80" s="52">
        <v>1684.4849999999999</v>
      </c>
      <c r="E80" s="52">
        <v>0</v>
      </c>
      <c r="F80" s="52">
        <v>1726.5971249999998</v>
      </c>
      <c r="G80" s="52">
        <v>1726.5971249999998</v>
      </c>
      <c r="H80" s="52">
        <v>0</v>
      </c>
      <c r="I80" s="52">
        <v>0</v>
      </c>
      <c r="J80" s="52">
        <v>0</v>
      </c>
      <c r="K80" s="52">
        <v>0</v>
      </c>
      <c r="L80" s="52">
        <v>3411.0821249999999</v>
      </c>
      <c r="M80" s="52">
        <v>3411.0821249999999</v>
      </c>
      <c r="N80" s="53">
        <v>0</v>
      </c>
      <c r="O80" s="15" t="s">
        <v>126</v>
      </c>
      <c r="P80" s="91"/>
      <c r="Q80" s="89"/>
    </row>
    <row r="81" spans="1:17" ht="36.75" customHeight="1">
      <c r="A81" s="15" t="s">
        <v>127</v>
      </c>
      <c r="B81" s="50" t="s">
        <v>222</v>
      </c>
      <c r="C81" s="51">
        <v>1684.4849999999999</v>
      </c>
      <c r="D81" s="52">
        <v>1684.4849999999999</v>
      </c>
      <c r="E81" s="52">
        <v>0</v>
      </c>
      <c r="F81" s="52">
        <v>1726.5971249999998</v>
      </c>
      <c r="G81" s="52">
        <v>1726.5971249999998</v>
      </c>
      <c r="H81" s="52">
        <v>0</v>
      </c>
      <c r="I81" s="52">
        <v>0</v>
      </c>
      <c r="J81" s="52">
        <v>0</v>
      </c>
      <c r="K81" s="52">
        <v>0</v>
      </c>
      <c r="L81" s="52">
        <v>3411.0821249999999</v>
      </c>
      <c r="M81" s="52">
        <v>3411.0821249999999</v>
      </c>
      <c r="N81" s="53">
        <v>0</v>
      </c>
      <c r="O81" s="15" t="s">
        <v>127</v>
      </c>
      <c r="P81" s="91"/>
      <c r="Q81" s="89"/>
    </row>
    <row r="82" spans="1:17" ht="36.75" customHeight="1">
      <c r="A82" s="15" t="s">
        <v>128</v>
      </c>
      <c r="B82" s="62" t="s">
        <v>223</v>
      </c>
      <c r="C82" s="51">
        <v>1530.325</v>
      </c>
      <c r="D82" s="52">
        <v>1530.325</v>
      </c>
      <c r="E82" s="52">
        <v>0</v>
      </c>
      <c r="F82" s="52">
        <v>1568.5831249999997</v>
      </c>
      <c r="G82" s="52">
        <v>1568.5831249999997</v>
      </c>
      <c r="H82" s="52">
        <v>0</v>
      </c>
      <c r="I82" s="52">
        <v>0</v>
      </c>
      <c r="J82" s="52">
        <v>0</v>
      </c>
      <c r="K82" s="52">
        <v>0</v>
      </c>
      <c r="L82" s="52">
        <v>3098.9081249999999</v>
      </c>
      <c r="M82" s="52">
        <v>3098.9081249999999</v>
      </c>
      <c r="N82" s="53">
        <v>0</v>
      </c>
      <c r="O82" s="15" t="s">
        <v>128</v>
      </c>
      <c r="P82" s="91"/>
      <c r="Q82" s="89"/>
    </row>
    <row r="83" spans="1:17" ht="36.75" customHeight="1">
      <c r="A83" s="15" t="s">
        <v>129</v>
      </c>
      <c r="B83" s="62" t="s">
        <v>224</v>
      </c>
      <c r="C83" s="51">
        <v>1022.4374999999999</v>
      </c>
      <c r="D83" s="52">
        <v>1022.4374999999999</v>
      </c>
      <c r="E83" s="52">
        <v>0</v>
      </c>
      <c r="F83" s="52">
        <v>1047.9984374999997</v>
      </c>
      <c r="G83" s="52">
        <v>1047.9984374999997</v>
      </c>
      <c r="H83" s="52">
        <v>0</v>
      </c>
      <c r="I83" s="52">
        <v>0</v>
      </c>
      <c r="J83" s="52">
        <v>0</v>
      </c>
      <c r="K83" s="52">
        <v>0</v>
      </c>
      <c r="L83" s="52">
        <v>2070.4359374999995</v>
      </c>
      <c r="M83" s="52">
        <v>2070.4359374999995</v>
      </c>
      <c r="N83" s="53">
        <v>0</v>
      </c>
      <c r="O83" s="15" t="s">
        <v>129</v>
      </c>
      <c r="P83" s="91"/>
      <c r="Q83" s="89"/>
    </row>
    <row r="84" spans="1:17" ht="36.75" customHeight="1">
      <c r="A84" s="15" t="s">
        <v>130</v>
      </c>
      <c r="B84" s="61" t="s">
        <v>225</v>
      </c>
      <c r="C84" s="51">
        <v>14206.499999999998</v>
      </c>
      <c r="D84" s="52">
        <v>14206.499999999998</v>
      </c>
      <c r="E84" s="52">
        <v>0</v>
      </c>
      <c r="F84" s="52">
        <v>14561.662499999997</v>
      </c>
      <c r="G84" s="52">
        <v>14561.662499999997</v>
      </c>
      <c r="H84" s="52">
        <v>0</v>
      </c>
      <c r="I84" s="52">
        <v>0</v>
      </c>
      <c r="J84" s="52">
        <v>0</v>
      </c>
      <c r="K84" s="52">
        <v>0</v>
      </c>
      <c r="L84" s="52">
        <v>28768.162499999995</v>
      </c>
      <c r="M84" s="52">
        <v>28768.162499999995</v>
      </c>
      <c r="N84" s="53">
        <v>0</v>
      </c>
      <c r="O84" s="15" t="s">
        <v>130</v>
      </c>
      <c r="P84" s="91"/>
      <c r="Q84" s="89"/>
    </row>
    <row r="85" spans="1:17" ht="36.75" customHeight="1">
      <c r="A85" s="15" t="s">
        <v>131</v>
      </c>
      <c r="B85" s="50" t="s">
        <v>226</v>
      </c>
      <c r="C85" s="51">
        <v>1684.4849999999999</v>
      </c>
      <c r="D85" s="52">
        <v>1684.4849999999999</v>
      </c>
      <c r="E85" s="52">
        <v>0</v>
      </c>
      <c r="F85" s="52">
        <v>1726.5971249999998</v>
      </c>
      <c r="G85" s="52">
        <v>1726.5971249999998</v>
      </c>
      <c r="H85" s="52">
        <v>0</v>
      </c>
      <c r="I85" s="52">
        <v>0</v>
      </c>
      <c r="J85" s="52">
        <v>0</v>
      </c>
      <c r="K85" s="52">
        <v>0</v>
      </c>
      <c r="L85" s="52">
        <v>3411.0821249999999</v>
      </c>
      <c r="M85" s="52">
        <v>3411.0821249999999</v>
      </c>
      <c r="N85" s="53">
        <v>0</v>
      </c>
      <c r="O85" s="15" t="s">
        <v>131</v>
      </c>
      <c r="P85" s="91"/>
      <c r="Q85" s="89"/>
    </row>
    <row r="86" spans="1:17" s="58" customFormat="1" ht="36.75" customHeight="1">
      <c r="A86" s="15"/>
      <c r="B86" s="54" t="s">
        <v>135</v>
      </c>
      <c r="C86" s="55">
        <v>30126.287499999999</v>
      </c>
      <c r="D86" s="56">
        <v>30126.287499999999</v>
      </c>
      <c r="E86" s="56">
        <v>0</v>
      </c>
      <c r="F86" s="56">
        <v>30879.444687499996</v>
      </c>
      <c r="G86" s="56">
        <v>30879.444687499996</v>
      </c>
      <c r="H86" s="56">
        <v>0</v>
      </c>
      <c r="I86" s="56">
        <v>0</v>
      </c>
      <c r="J86" s="56">
        <v>0</v>
      </c>
      <c r="K86" s="56">
        <v>0</v>
      </c>
      <c r="L86" s="56">
        <v>61005.732187499991</v>
      </c>
      <c r="M86" s="56">
        <v>61005.732187499991</v>
      </c>
      <c r="N86" s="57">
        <v>0</v>
      </c>
      <c r="O86" s="15"/>
      <c r="P86" s="91"/>
      <c r="Q86" s="89"/>
    </row>
    <row r="87" spans="1:17" ht="36.75" customHeight="1">
      <c r="A87" s="18">
        <v>2.5</v>
      </c>
      <c r="B87" s="59" t="s">
        <v>17</v>
      </c>
      <c r="C87" s="51">
        <v>0</v>
      </c>
      <c r="D87" s="52">
        <v>0</v>
      </c>
      <c r="E87" s="52">
        <v>0</v>
      </c>
      <c r="F87" s="52">
        <v>0</v>
      </c>
      <c r="G87" s="52">
        <v>0</v>
      </c>
      <c r="H87" s="52">
        <v>0</v>
      </c>
      <c r="I87" s="52">
        <v>0</v>
      </c>
      <c r="J87" s="52">
        <v>0</v>
      </c>
      <c r="K87" s="52">
        <v>0</v>
      </c>
      <c r="L87" s="52">
        <v>0</v>
      </c>
      <c r="M87" s="52">
        <v>0</v>
      </c>
      <c r="N87" s="53">
        <v>0</v>
      </c>
      <c r="O87" s="18">
        <v>2.5</v>
      </c>
      <c r="P87" s="91"/>
      <c r="Q87" s="89"/>
    </row>
    <row r="88" spans="1:17" ht="36.75" customHeight="1">
      <c r="A88" s="15" t="s">
        <v>132</v>
      </c>
      <c r="B88" s="50" t="s">
        <v>175</v>
      </c>
      <c r="C88" s="51">
        <v>3074.9999999999995</v>
      </c>
      <c r="D88" s="52">
        <v>3074.9999999999995</v>
      </c>
      <c r="E88" s="52">
        <v>0</v>
      </c>
      <c r="F88" s="52">
        <v>3151.8749999999995</v>
      </c>
      <c r="G88" s="52">
        <v>3151.8749999999995</v>
      </c>
      <c r="H88" s="52">
        <v>0</v>
      </c>
      <c r="I88" s="52">
        <v>0</v>
      </c>
      <c r="J88" s="52">
        <v>0</v>
      </c>
      <c r="K88" s="52">
        <v>0</v>
      </c>
      <c r="L88" s="52">
        <v>6226.8749999999991</v>
      </c>
      <c r="M88" s="52">
        <v>6226.8749999999991</v>
      </c>
      <c r="N88" s="53">
        <v>0</v>
      </c>
      <c r="O88" s="15" t="s">
        <v>132</v>
      </c>
      <c r="P88" s="91"/>
      <c r="Q88" s="89"/>
    </row>
    <row r="89" spans="1:17" ht="36.75" customHeight="1">
      <c r="A89" s="15" t="s">
        <v>133</v>
      </c>
      <c r="B89" s="50" t="s">
        <v>176</v>
      </c>
      <c r="C89" s="51">
        <v>102.49999999999999</v>
      </c>
      <c r="D89" s="52">
        <v>102.49999999999999</v>
      </c>
      <c r="E89" s="52">
        <v>0</v>
      </c>
      <c r="F89" s="52">
        <v>105.06249999999999</v>
      </c>
      <c r="G89" s="52">
        <v>105.06249999999999</v>
      </c>
      <c r="H89" s="52">
        <v>0</v>
      </c>
      <c r="I89" s="52">
        <v>0</v>
      </c>
      <c r="J89" s="52">
        <v>0</v>
      </c>
      <c r="K89" s="52">
        <v>0</v>
      </c>
      <c r="L89" s="52">
        <v>207.56249999999997</v>
      </c>
      <c r="M89" s="52">
        <v>207.56249999999997</v>
      </c>
      <c r="N89" s="53">
        <v>0</v>
      </c>
      <c r="O89" s="15" t="s">
        <v>133</v>
      </c>
      <c r="P89" s="91"/>
      <c r="Q89" s="89"/>
    </row>
    <row r="90" spans="1:17" s="58" customFormat="1" ht="36.75" customHeight="1">
      <c r="A90" s="15"/>
      <c r="B90" s="54" t="s">
        <v>134</v>
      </c>
      <c r="C90" s="55">
        <v>3177.4999999999995</v>
      </c>
      <c r="D90" s="56">
        <v>3177.4999999999995</v>
      </c>
      <c r="E90" s="56">
        <v>0</v>
      </c>
      <c r="F90" s="56">
        <v>3256.9374999999995</v>
      </c>
      <c r="G90" s="56">
        <v>3256.9374999999995</v>
      </c>
      <c r="H90" s="56">
        <v>0</v>
      </c>
      <c r="I90" s="56">
        <v>0</v>
      </c>
      <c r="J90" s="56">
        <v>0</v>
      </c>
      <c r="K90" s="56">
        <v>0</v>
      </c>
      <c r="L90" s="56">
        <v>6434.4374999999991</v>
      </c>
      <c r="M90" s="56">
        <v>6434.4374999999991</v>
      </c>
      <c r="N90" s="57">
        <v>0</v>
      </c>
      <c r="O90" s="15"/>
      <c r="P90" s="91"/>
      <c r="Q90" s="89"/>
    </row>
    <row r="91" spans="1:17" ht="36.75" customHeight="1">
      <c r="A91" s="18">
        <v>2.6</v>
      </c>
      <c r="B91" s="60" t="s">
        <v>18</v>
      </c>
      <c r="C91" s="51">
        <v>0</v>
      </c>
      <c r="D91" s="52">
        <v>0</v>
      </c>
      <c r="E91" s="52">
        <v>0</v>
      </c>
      <c r="F91" s="52">
        <v>0</v>
      </c>
      <c r="G91" s="52">
        <v>0</v>
      </c>
      <c r="H91" s="52">
        <v>0</v>
      </c>
      <c r="I91" s="52">
        <v>0</v>
      </c>
      <c r="J91" s="52">
        <v>0</v>
      </c>
      <c r="K91" s="52">
        <v>0</v>
      </c>
      <c r="L91" s="52">
        <v>0</v>
      </c>
      <c r="M91" s="52">
        <v>0</v>
      </c>
      <c r="N91" s="53">
        <v>0</v>
      </c>
      <c r="O91" s="18">
        <v>2.6</v>
      </c>
      <c r="P91" s="91"/>
      <c r="Q91" s="89"/>
    </row>
    <row r="92" spans="1:17" ht="36.75" customHeight="1">
      <c r="A92" s="15" t="s">
        <v>136</v>
      </c>
      <c r="B92" s="50" t="s">
        <v>177</v>
      </c>
      <c r="C92" s="51">
        <v>5125</v>
      </c>
      <c r="D92" s="52">
        <v>5125</v>
      </c>
      <c r="E92" s="52">
        <v>0</v>
      </c>
      <c r="F92" s="52">
        <v>5253.125</v>
      </c>
      <c r="G92" s="52">
        <v>5253.125</v>
      </c>
      <c r="H92" s="52">
        <v>0</v>
      </c>
      <c r="I92" s="52">
        <v>0</v>
      </c>
      <c r="J92" s="52">
        <v>0</v>
      </c>
      <c r="K92" s="52">
        <v>0</v>
      </c>
      <c r="L92" s="52">
        <v>10378.125</v>
      </c>
      <c r="M92" s="52">
        <v>10378.125</v>
      </c>
      <c r="N92" s="53">
        <v>0</v>
      </c>
      <c r="O92" s="15" t="s">
        <v>136</v>
      </c>
      <c r="P92" s="91"/>
      <c r="Q92" s="89"/>
    </row>
    <row r="93" spans="1:17" ht="36.75" customHeight="1">
      <c r="A93" s="15" t="s">
        <v>137</v>
      </c>
      <c r="B93" s="50" t="s">
        <v>19</v>
      </c>
      <c r="C93" s="51">
        <v>2090.9999999999995</v>
      </c>
      <c r="D93" s="52">
        <v>2090.9999999999995</v>
      </c>
      <c r="E93" s="52">
        <v>0</v>
      </c>
      <c r="F93" s="52">
        <v>2143.2749999999996</v>
      </c>
      <c r="G93" s="52">
        <v>2143.2749999999996</v>
      </c>
      <c r="H93" s="52">
        <v>0</v>
      </c>
      <c r="I93" s="52">
        <v>0</v>
      </c>
      <c r="J93" s="52">
        <v>0</v>
      </c>
      <c r="K93" s="52">
        <v>0</v>
      </c>
      <c r="L93" s="52">
        <v>4234.2749999999996</v>
      </c>
      <c r="M93" s="52">
        <v>4234.2749999999996</v>
      </c>
      <c r="N93" s="53">
        <v>0</v>
      </c>
      <c r="O93" s="15" t="s">
        <v>137</v>
      </c>
      <c r="P93" s="91"/>
      <c r="Q93" s="89"/>
    </row>
    <row r="94" spans="1:17" s="58" customFormat="1" ht="36.75" customHeight="1">
      <c r="A94" s="15"/>
      <c r="B94" s="54" t="s">
        <v>138</v>
      </c>
      <c r="C94" s="55">
        <v>7216</v>
      </c>
      <c r="D94" s="56">
        <v>7216</v>
      </c>
      <c r="E94" s="56">
        <v>0</v>
      </c>
      <c r="F94" s="56">
        <v>7396.4</v>
      </c>
      <c r="G94" s="56">
        <v>7396.4</v>
      </c>
      <c r="H94" s="56">
        <v>0</v>
      </c>
      <c r="I94" s="56">
        <v>0</v>
      </c>
      <c r="J94" s="56">
        <v>0</v>
      </c>
      <c r="K94" s="56">
        <v>0</v>
      </c>
      <c r="L94" s="56">
        <v>14612.4</v>
      </c>
      <c r="M94" s="56">
        <v>14612.4</v>
      </c>
      <c r="N94" s="57">
        <v>0</v>
      </c>
      <c r="O94" s="15"/>
      <c r="P94" s="91"/>
      <c r="Q94" s="89"/>
    </row>
    <row r="95" spans="1:17" ht="36.75" customHeight="1">
      <c r="A95" s="18">
        <v>2.7</v>
      </c>
      <c r="B95" s="60" t="s">
        <v>20</v>
      </c>
      <c r="C95" s="51">
        <v>0</v>
      </c>
      <c r="D95" s="52">
        <v>0</v>
      </c>
      <c r="E95" s="52">
        <v>0</v>
      </c>
      <c r="F95" s="52">
        <v>0</v>
      </c>
      <c r="G95" s="52">
        <v>0</v>
      </c>
      <c r="H95" s="52">
        <v>0</v>
      </c>
      <c r="I95" s="52">
        <v>0</v>
      </c>
      <c r="J95" s="52">
        <v>0</v>
      </c>
      <c r="K95" s="52">
        <v>0</v>
      </c>
      <c r="L95" s="52">
        <v>0</v>
      </c>
      <c r="M95" s="52">
        <v>0</v>
      </c>
      <c r="N95" s="53">
        <v>0</v>
      </c>
      <c r="O95" s="18">
        <v>2.7</v>
      </c>
      <c r="P95" s="91"/>
      <c r="Q95" s="89"/>
    </row>
    <row r="96" spans="1:17" ht="36.75" customHeight="1">
      <c r="A96" s="15" t="s">
        <v>139</v>
      </c>
      <c r="B96" s="50" t="s">
        <v>178</v>
      </c>
      <c r="C96" s="51">
        <v>2460</v>
      </c>
      <c r="D96" s="52">
        <v>2460</v>
      </c>
      <c r="E96" s="52">
        <v>0</v>
      </c>
      <c r="F96" s="52">
        <v>2521.4999999999995</v>
      </c>
      <c r="G96" s="52">
        <v>2521.4999999999995</v>
      </c>
      <c r="H96" s="52">
        <v>0</v>
      </c>
      <c r="I96" s="52">
        <v>0</v>
      </c>
      <c r="J96" s="52">
        <v>0</v>
      </c>
      <c r="K96" s="52">
        <v>0</v>
      </c>
      <c r="L96" s="52">
        <v>4981.5</v>
      </c>
      <c r="M96" s="52">
        <v>4981.5</v>
      </c>
      <c r="N96" s="53">
        <v>0</v>
      </c>
      <c r="O96" s="15" t="s">
        <v>139</v>
      </c>
      <c r="P96" s="91"/>
      <c r="Q96" s="89"/>
    </row>
    <row r="97" spans="1:17" ht="36.75" customHeight="1">
      <c r="A97" s="15" t="s">
        <v>140</v>
      </c>
      <c r="B97" s="50" t="s">
        <v>179</v>
      </c>
      <c r="C97" s="51">
        <v>615</v>
      </c>
      <c r="D97" s="52">
        <v>615</v>
      </c>
      <c r="E97" s="52">
        <v>0</v>
      </c>
      <c r="F97" s="52">
        <v>630.37499999999989</v>
      </c>
      <c r="G97" s="52">
        <v>630.37499999999989</v>
      </c>
      <c r="H97" s="52">
        <v>0</v>
      </c>
      <c r="I97" s="52">
        <v>0</v>
      </c>
      <c r="J97" s="52">
        <v>0</v>
      </c>
      <c r="K97" s="52">
        <v>0</v>
      </c>
      <c r="L97" s="52">
        <v>1245.375</v>
      </c>
      <c r="M97" s="52">
        <v>1245.375</v>
      </c>
      <c r="N97" s="53">
        <v>0</v>
      </c>
      <c r="O97" s="15" t="s">
        <v>140</v>
      </c>
      <c r="P97" s="91"/>
      <c r="Q97" s="89"/>
    </row>
    <row r="98" spans="1:17" ht="36.75" customHeight="1">
      <c r="A98" s="15" t="s">
        <v>141</v>
      </c>
      <c r="B98" s="50" t="s">
        <v>180</v>
      </c>
      <c r="C98" s="51">
        <v>2460</v>
      </c>
      <c r="D98" s="52">
        <v>2460</v>
      </c>
      <c r="E98" s="52">
        <v>0</v>
      </c>
      <c r="F98" s="52">
        <v>2521.4999999999995</v>
      </c>
      <c r="G98" s="52">
        <v>2521.4999999999995</v>
      </c>
      <c r="H98" s="52">
        <v>0</v>
      </c>
      <c r="I98" s="52">
        <v>0</v>
      </c>
      <c r="J98" s="52">
        <v>0</v>
      </c>
      <c r="K98" s="52">
        <v>0</v>
      </c>
      <c r="L98" s="52">
        <v>4981.5</v>
      </c>
      <c r="M98" s="52">
        <v>4981.5</v>
      </c>
      <c r="N98" s="53">
        <v>0</v>
      </c>
      <c r="O98" s="15" t="s">
        <v>141</v>
      </c>
      <c r="P98" s="91"/>
      <c r="Q98" s="89"/>
    </row>
    <row r="99" spans="1:17" ht="36.75" customHeight="1">
      <c r="A99" s="15" t="s">
        <v>142</v>
      </c>
      <c r="B99" s="50" t="s">
        <v>21</v>
      </c>
      <c r="C99" s="51">
        <v>49800</v>
      </c>
      <c r="D99" s="52">
        <v>49800</v>
      </c>
      <c r="E99" s="52">
        <v>0</v>
      </c>
      <c r="F99" s="52">
        <v>51044.999999999985</v>
      </c>
      <c r="G99" s="52">
        <v>51044.999999999985</v>
      </c>
      <c r="H99" s="52">
        <v>0</v>
      </c>
      <c r="I99" s="52">
        <v>0</v>
      </c>
      <c r="J99" s="52">
        <v>0</v>
      </c>
      <c r="K99" s="52">
        <v>0</v>
      </c>
      <c r="L99" s="52">
        <v>100844.99999999999</v>
      </c>
      <c r="M99" s="52">
        <v>100844.99999999999</v>
      </c>
      <c r="N99" s="53">
        <v>0</v>
      </c>
      <c r="O99" s="15" t="s">
        <v>142</v>
      </c>
      <c r="P99" s="91"/>
      <c r="Q99" s="89"/>
    </row>
    <row r="100" spans="1:17" ht="36.75" customHeight="1">
      <c r="A100" s="15" t="s">
        <v>143</v>
      </c>
      <c r="B100" s="61" t="s">
        <v>22</v>
      </c>
      <c r="C100" s="51">
        <v>536</v>
      </c>
      <c r="D100" s="52">
        <v>536</v>
      </c>
      <c r="E100" s="52">
        <v>0</v>
      </c>
      <c r="F100" s="52">
        <v>549.4</v>
      </c>
      <c r="G100" s="52">
        <v>549.4</v>
      </c>
      <c r="H100" s="52">
        <v>0</v>
      </c>
      <c r="I100" s="52">
        <v>0</v>
      </c>
      <c r="J100" s="52">
        <v>0</v>
      </c>
      <c r="K100" s="52">
        <v>0</v>
      </c>
      <c r="L100" s="52">
        <v>1085.4000000000001</v>
      </c>
      <c r="M100" s="52">
        <v>1085.4000000000001</v>
      </c>
      <c r="N100" s="53">
        <v>0</v>
      </c>
      <c r="O100" s="15" t="s">
        <v>143</v>
      </c>
      <c r="P100" s="91"/>
      <c r="Q100" s="89"/>
    </row>
    <row r="101" spans="1:17" ht="36.75" customHeight="1">
      <c r="A101" s="15" t="s">
        <v>144</v>
      </c>
      <c r="B101" s="50" t="s">
        <v>181</v>
      </c>
      <c r="C101" s="51">
        <v>4100</v>
      </c>
      <c r="D101" s="52">
        <v>4100</v>
      </c>
      <c r="E101" s="52">
        <v>0</v>
      </c>
      <c r="F101" s="52">
        <v>4202.5</v>
      </c>
      <c r="G101" s="52">
        <v>4202.5</v>
      </c>
      <c r="H101" s="52">
        <v>0</v>
      </c>
      <c r="I101" s="52">
        <v>0</v>
      </c>
      <c r="J101" s="52">
        <v>0</v>
      </c>
      <c r="K101" s="52">
        <v>0</v>
      </c>
      <c r="L101" s="52">
        <v>8302.5</v>
      </c>
      <c r="M101" s="52">
        <v>8302.5</v>
      </c>
      <c r="N101" s="53">
        <v>0</v>
      </c>
      <c r="O101" s="15" t="s">
        <v>144</v>
      </c>
      <c r="P101" s="91"/>
      <c r="Q101" s="89"/>
    </row>
    <row r="102" spans="1:17" s="58" customFormat="1" ht="36.75" customHeight="1">
      <c r="A102" s="15"/>
      <c r="B102" s="54" t="s">
        <v>145</v>
      </c>
      <c r="C102" s="55">
        <v>59971</v>
      </c>
      <c r="D102" s="56">
        <v>59971</v>
      </c>
      <c r="E102" s="56">
        <v>0</v>
      </c>
      <c r="F102" s="56">
        <v>61470.274999999987</v>
      </c>
      <c r="G102" s="56">
        <v>61470.274999999987</v>
      </c>
      <c r="H102" s="56">
        <v>0</v>
      </c>
      <c r="I102" s="56">
        <v>0</v>
      </c>
      <c r="J102" s="56">
        <v>0</v>
      </c>
      <c r="K102" s="56">
        <v>0</v>
      </c>
      <c r="L102" s="56">
        <v>121441.27499999999</v>
      </c>
      <c r="M102" s="56">
        <v>121441.27499999999</v>
      </c>
      <c r="N102" s="57">
        <v>0</v>
      </c>
      <c r="O102" s="15"/>
      <c r="P102" s="91"/>
      <c r="Q102" s="89"/>
    </row>
    <row r="103" spans="1:17" s="58" customFormat="1" ht="36.75" customHeight="1">
      <c r="A103" s="15"/>
      <c r="B103" s="54" t="s">
        <v>164</v>
      </c>
      <c r="C103" s="55">
        <v>137255.2825</v>
      </c>
      <c r="D103" s="56">
        <v>137255.2825</v>
      </c>
      <c r="E103" s="56">
        <v>0</v>
      </c>
      <c r="F103" s="56">
        <v>140686.66456249997</v>
      </c>
      <c r="G103" s="56">
        <v>140686.66456249997</v>
      </c>
      <c r="H103" s="56">
        <v>0</v>
      </c>
      <c r="I103" s="56">
        <v>0</v>
      </c>
      <c r="J103" s="56">
        <v>0</v>
      </c>
      <c r="K103" s="56">
        <v>0</v>
      </c>
      <c r="L103" s="56">
        <v>277941.94706249994</v>
      </c>
      <c r="M103" s="56">
        <v>277941.94706249994</v>
      </c>
      <c r="N103" s="57">
        <v>0</v>
      </c>
      <c r="O103" s="15"/>
      <c r="P103" s="91"/>
      <c r="Q103" s="89"/>
    </row>
    <row r="104" spans="1:17" ht="36.75" customHeight="1">
      <c r="A104" s="18">
        <v>3.1</v>
      </c>
      <c r="B104" s="59" t="s">
        <v>294</v>
      </c>
      <c r="C104" s="51">
        <v>0</v>
      </c>
      <c r="D104" s="52">
        <v>0</v>
      </c>
      <c r="E104" s="52">
        <v>0</v>
      </c>
      <c r="F104" s="52">
        <v>0</v>
      </c>
      <c r="G104" s="52">
        <v>0</v>
      </c>
      <c r="H104" s="52">
        <v>0</v>
      </c>
      <c r="I104" s="52">
        <v>0</v>
      </c>
      <c r="J104" s="52">
        <v>0</v>
      </c>
      <c r="K104" s="52">
        <v>0</v>
      </c>
      <c r="L104" s="52">
        <v>0</v>
      </c>
      <c r="M104" s="52">
        <v>0</v>
      </c>
      <c r="N104" s="53">
        <v>0</v>
      </c>
      <c r="O104" s="18">
        <v>3.1</v>
      </c>
      <c r="P104" s="91"/>
      <c r="Q104" s="89"/>
    </row>
    <row r="105" spans="1:17" ht="36.75" customHeight="1">
      <c r="A105" s="15" t="s">
        <v>288</v>
      </c>
      <c r="B105" s="50" t="s">
        <v>227</v>
      </c>
      <c r="C105" s="51">
        <v>8400</v>
      </c>
      <c r="D105" s="52">
        <v>8400</v>
      </c>
      <c r="E105" s="52">
        <v>0</v>
      </c>
      <c r="F105" s="52">
        <v>8609.9999999999982</v>
      </c>
      <c r="G105" s="52">
        <v>8609.9999999999982</v>
      </c>
      <c r="H105" s="52">
        <v>0</v>
      </c>
      <c r="I105" s="52">
        <v>8842.4699999999975</v>
      </c>
      <c r="J105" s="52">
        <v>8842.4699999999975</v>
      </c>
      <c r="K105" s="52">
        <v>0</v>
      </c>
      <c r="L105" s="52">
        <v>25852.469999999998</v>
      </c>
      <c r="M105" s="52">
        <v>25852.469999999998</v>
      </c>
      <c r="N105" s="53">
        <v>0</v>
      </c>
      <c r="O105" s="15" t="s">
        <v>288</v>
      </c>
      <c r="P105" s="91"/>
      <c r="Q105" s="89"/>
    </row>
    <row r="106" spans="1:17" ht="36.75" customHeight="1">
      <c r="A106" s="15" t="s">
        <v>289</v>
      </c>
      <c r="B106" s="50" t="s">
        <v>228</v>
      </c>
      <c r="C106" s="51">
        <v>7200</v>
      </c>
      <c r="D106" s="52">
        <v>7200</v>
      </c>
      <c r="E106" s="52">
        <v>0</v>
      </c>
      <c r="F106" s="52">
        <v>7380</v>
      </c>
      <c r="G106" s="52">
        <v>7380</v>
      </c>
      <c r="H106" s="52">
        <v>0</v>
      </c>
      <c r="I106" s="52">
        <v>7579.2599999999984</v>
      </c>
      <c r="J106" s="52">
        <v>7579.2599999999984</v>
      </c>
      <c r="K106" s="52">
        <v>0</v>
      </c>
      <c r="L106" s="52">
        <v>22159.26</v>
      </c>
      <c r="M106" s="52">
        <v>22159.26</v>
      </c>
      <c r="N106" s="53">
        <v>0</v>
      </c>
      <c r="O106" s="15" t="s">
        <v>289</v>
      </c>
      <c r="P106" s="91"/>
      <c r="Q106" s="89"/>
    </row>
    <row r="107" spans="1:17" ht="36.75" customHeight="1">
      <c r="A107" s="15" t="s">
        <v>290</v>
      </c>
      <c r="B107" s="50" t="s">
        <v>229</v>
      </c>
      <c r="C107" s="51">
        <v>3360</v>
      </c>
      <c r="D107" s="52">
        <v>3360</v>
      </c>
      <c r="E107" s="52">
        <v>0</v>
      </c>
      <c r="F107" s="52">
        <v>3444</v>
      </c>
      <c r="G107" s="52">
        <v>3444</v>
      </c>
      <c r="H107" s="52">
        <v>0</v>
      </c>
      <c r="I107" s="52">
        <v>3536.9879999999994</v>
      </c>
      <c r="J107" s="52">
        <v>3536.9879999999994</v>
      </c>
      <c r="K107" s="52">
        <v>0</v>
      </c>
      <c r="L107" s="52">
        <v>10340.987999999999</v>
      </c>
      <c r="M107" s="52">
        <v>10340.987999999999</v>
      </c>
      <c r="N107" s="53">
        <v>0</v>
      </c>
      <c r="O107" s="15" t="s">
        <v>290</v>
      </c>
      <c r="P107" s="91"/>
      <c r="Q107" s="89"/>
    </row>
    <row r="108" spans="1:17" ht="36.75" customHeight="1">
      <c r="A108" s="15" t="s">
        <v>291</v>
      </c>
      <c r="B108" s="50" t="s">
        <v>230</v>
      </c>
      <c r="C108" s="51">
        <v>14400</v>
      </c>
      <c r="D108" s="52">
        <v>14400</v>
      </c>
      <c r="E108" s="52">
        <v>0</v>
      </c>
      <c r="F108" s="52">
        <v>14759.999999999996</v>
      </c>
      <c r="G108" s="52">
        <v>14759.999999999996</v>
      </c>
      <c r="H108" s="52">
        <v>0</v>
      </c>
      <c r="I108" s="52">
        <v>15158.519999999995</v>
      </c>
      <c r="J108" s="52">
        <v>15158.519999999995</v>
      </c>
      <c r="K108" s="52">
        <v>0</v>
      </c>
      <c r="L108" s="52">
        <v>44318.51999999999</v>
      </c>
      <c r="M108" s="52">
        <v>44318.51999999999</v>
      </c>
      <c r="N108" s="53">
        <v>0</v>
      </c>
      <c r="O108" s="15" t="s">
        <v>291</v>
      </c>
      <c r="P108" s="91"/>
      <c r="Q108" s="89"/>
    </row>
    <row r="109" spans="1:17" ht="36.75" customHeight="1">
      <c r="A109" s="15" t="s">
        <v>292</v>
      </c>
      <c r="B109" s="50" t="s">
        <v>231</v>
      </c>
      <c r="C109" s="51">
        <v>4800</v>
      </c>
      <c r="D109" s="52">
        <v>4800</v>
      </c>
      <c r="E109" s="52">
        <v>0</v>
      </c>
      <c r="F109" s="52">
        <v>4919.9999999999991</v>
      </c>
      <c r="G109" s="52">
        <v>4919.9999999999991</v>
      </c>
      <c r="H109" s="52">
        <v>0</v>
      </c>
      <c r="I109" s="52">
        <v>3789.6299999999987</v>
      </c>
      <c r="J109" s="52">
        <v>3789.6299999999987</v>
      </c>
      <c r="K109" s="52">
        <v>0</v>
      </c>
      <c r="L109" s="52">
        <v>13509.63</v>
      </c>
      <c r="M109" s="52">
        <v>13509.63</v>
      </c>
      <c r="N109" s="53">
        <v>0</v>
      </c>
      <c r="O109" s="15" t="s">
        <v>292</v>
      </c>
      <c r="P109" s="91"/>
      <c r="Q109" s="89"/>
    </row>
    <row r="110" spans="1:17" ht="36.75" customHeight="1">
      <c r="A110" s="15" t="s">
        <v>293</v>
      </c>
      <c r="B110" s="50" t="s">
        <v>232</v>
      </c>
      <c r="C110" s="51">
        <v>1200</v>
      </c>
      <c r="D110" s="52">
        <v>1200</v>
      </c>
      <c r="E110" s="52">
        <v>0</v>
      </c>
      <c r="F110" s="52">
        <v>1229.9999999999998</v>
      </c>
      <c r="G110" s="52">
        <v>1229.9999999999998</v>
      </c>
      <c r="H110" s="52">
        <v>0</v>
      </c>
      <c r="I110" s="52">
        <v>1263.2099999999996</v>
      </c>
      <c r="J110" s="52">
        <v>1263.2099999999996</v>
      </c>
      <c r="K110" s="52">
        <v>0</v>
      </c>
      <c r="L110" s="52">
        <v>3693.2099999999996</v>
      </c>
      <c r="M110" s="52">
        <v>3693.2099999999996</v>
      </c>
      <c r="N110" s="53">
        <v>0</v>
      </c>
      <c r="O110" s="15" t="s">
        <v>293</v>
      </c>
      <c r="P110" s="91"/>
      <c r="Q110" s="89"/>
    </row>
    <row r="111" spans="1:17" ht="36.75" customHeight="1">
      <c r="A111" s="15" t="s">
        <v>391</v>
      </c>
      <c r="B111" s="50" t="s">
        <v>53</v>
      </c>
      <c r="C111" s="51">
        <v>840</v>
      </c>
      <c r="D111" s="52">
        <v>840</v>
      </c>
      <c r="E111" s="52">
        <v>0</v>
      </c>
      <c r="F111" s="52">
        <v>861</v>
      </c>
      <c r="G111" s="52">
        <v>861</v>
      </c>
      <c r="H111" s="52">
        <v>0</v>
      </c>
      <c r="I111" s="52">
        <v>884.24699999999984</v>
      </c>
      <c r="J111" s="52">
        <v>884.24699999999984</v>
      </c>
      <c r="K111" s="52">
        <v>0</v>
      </c>
      <c r="L111" s="52">
        <v>2585.2469999999998</v>
      </c>
      <c r="M111" s="52">
        <v>2585.2469999999998</v>
      </c>
      <c r="N111" s="53">
        <v>0</v>
      </c>
      <c r="O111" s="15" t="s">
        <v>391</v>
      </c>
      <c r="P111" s="91"/>
      <c r="Q111" s="89"/>
    </row>
    <row r="112" spans="1:17" s="58" customFormat="1" ht="36.75" customHeight="1">
      <c r="A112" s="15"/>
      <c r="B112" s="54" t="s">
        <v>146</v>
      </c>
      <c r="C112" s="55">
        <v>40200</v>
      </c>
      <c r="D112" s="56">
        <v>40200</v>
      </c>
      <c r="E112" s="56">
        <v>0</v>
      </c>
      <c r="F112" s="56">
        <v>41205</v>
      </c>
      <c r="G112" s="56">
        <v>41205</v>
      </c>
      <c r="H112" s="56">
        <v>0</v>
      </c>
      <c r="I112" s="56">
        <v>41054.32499999999</v>
      </c>
      <c r="J112" s="56">
        <v>41054.32499999999</v>
      </c>
      <c r="K112" s="56">
        <v>0</v>
      </c>
      <c r="L112" s="56">
        <v>122459.32499999998</v>
      </c>
      <c r="M112" s="56">
        <v>122459.32499999998</v>
      </c>
      <c r="N112" s="57">
        <v>0</v>
      </c>
      <c r="O112" s="15"/>
      <c r="P112" s="91"/>
      <c r="Q112" s="89"/>
    </row>
    <row r="113" spans="1:17" ht="36.75" customHeight="1">
      <c r="A113" s="18">
        <v>3.2</v>
      </c>
      <c r="B113" s="64" t="s">
        <v>29</v>
      </c>
      <c r="C113" s="51">
        <v>0</v>
      </c>
      <c r="D113" s="52">
        <v>0</v>
      </c>
      <c r="E113" s="52">
        <v>0</v>
      </c>
      <c r="F113" s="52">
        <v>0</v>
      </c>
      <c r="G113" s="52">
        <v>0</v>
      </c>
      <c r="H113" s="52">
        <v>0</v>
      </c>
      <c r="I113" s="52">
        <v>0</v>
      </c>
      <c r="J113" s="52">
        <v>0</v>
      </c>
      <c r="K113" s="52">
        <v>0</v>
      </c>
      <c r="L113" s="52">
        <v>0</v>
      </c>
      <c r="M113" s="52">
        <v>0</v>
      </c>
      <c r="N113" s="53">
        <v>0</v>
      </c>
      <c r="O113" s="18">
        <v>3.2</v>
      </c>
      <c r="P113" s="91"/>
      <c r="Q113" s="89"/>
    </row>
    <row r="114" spans="1:17" ht="31.5" customHeight="1">
      <c r="A114" s="15" t="s">
        <v>147</v>
      </c>
      <c r="B114" s="65" t="s">
        <v>49</v>
      </c>
      <c r="C114" s="51">
        <v>3327</v>
      </c>
      <c r="D114" s="52">
        <v>0</v>
      </c>
      <c r="E114" s="52">
        <v>3327</v>
      </c>
      <c r="F114" s="52">
        <v>3410.1749999999997</v>
      </c>
      <c r="G114" s="52">
        <v>0</v>
      </c>
      <c r="H114" s="52">
        <v>3410.1749999999997</v>
      </c>
      <c r="I114" s="52">
        <v>3502.2497249999992</v>
      </c>
      <c r="J114" s="52">
        <v>0</v>
      </c>
      <c r="K114" s="52">
        <v>3502.2497249999992</v>
      </c>
      <c r="L114" s="52">
        <v>10239.424724999999</v>
      </c>
      <c r="M114" s="52">
        <v>0</v>
      </c>
      <c r="N114" s="53">
        <v>10239.424724999999</v>
      </c>
      <c r="O114" s="15" t="s">
        <v>147</v>
      </c>
      <c r="P114" s="91">
        <f>N114</f>
        <v>10239.424724999999</v>
      </c>
      <c r="Q114" s="89"/>
    </row>
    <row r="115" spans="1:17" ht="31.5" customHeight="1">
      <c r="A115" s="15" t="s">
        <v>148</v>
      </c>
      <c r="B115" s="65" t="s">
        <v>50</v>
      </c>
      <c r="C115" s="51">
        <v>1437</v>
      </c>
      <c r="D115" s="52">
        <v>0</v>
      </c>
      <c r="E115" s="52">
        <v>1437</v>
      </c>
      <c r="F115" s="52">
        <v>1472.925</v>
      </c>
      <c r="G115" s="52">
        <v>0</v>
      </c>
      <c r="H115" s="52">
        <v>1472.925</v>
      </c>
      <c r="I115" s="52">
        <v>1512.6939749999997</v>
      </c>
      <c r="J115" s="52">
        <v>0</v>
      </c>
      <c r="K115" s="52">
        <v>1512.6939749999997</v>
      </c>
      <c r="L115" s="52">
        <v>4422.6189749999994</v>
      </c>
      <c r="M115" s="52">
        <v>0</v>
      </c>
      <c r="N115" s="53">
        <v>4422.6189749999994</v>
      </c>
      <c r="O115" s="15" t="s">
        <v>148</v>
      </c>
      <c r="P115" s="91">
        <f t="shared" ref="P115:P118" si="0">N115</f>
        <v>4422.6189749999994</v>
      </c>
      <c r="Q115" s="89"/>
    </row>
    <row r="116" spans="1:17" ht="31.5" customHeight="1">
      <c r="A116" s="15" t="s">
        <v>149</v>
      </c>
      <c r="B116" s="65" t="s">
        <v>51</v>
      </c>
      <c r="C116" s="51">
        <v>1224</v>
      </c>
      <c r="D116" s="52">
        <v>0</v>
      </c>
      <c r="E116" s="52">
        <v>1224</v>
      </c>
      <c r="F116" s="52">
        <v>1254.5999999999999</v>
      </c>
      <c r="G116" s="52">
        <v>0</v>
      </c>
      <c r="H116" s="52">
        <v>1254.5999999999999</v>
      </c>
      <c r="I116" s="52">
        <v>1288.4741999999999</v>
      </c>
      <c r="J116" s="52">
        <v>0</v>
      </c>
      <c r="K116" s="52">
        <v>1288.4741999999999</v>
      </c>
      <c r="L116" s="52">
        <v>3767.0742</v>
      </c>
      <c r="M116" s="52">
        <v>0</v>
      </c>
      <c r="N116" s="53">
        <v>3767.0742</v>
      </c>
      <c r="O116" s="15" t="s">
        <v>149</v>
      </c>
      <c r="P116" s="91">
        <f t="shared" si="0"/>
        <v>3767.0742</v>
      </c>
      <c r="Q116" s="89"/>
    </row>
    <row r="117" spans="1:17" ht="31.5" customHeight="1">
      <c r="A117" s="15" t="s">
        <v>150</v>
      </c>
      <c r="B117" s="65" t="s">
        <v>52</v>
      </c>
      <c r="C117" s="51">
        <v>1224</v>
      </c>
      <c r="D117" s="52">
        <v>0</v>
      </c>
      <c r="E117" s="52">
        <v>1224</v>
      </c>
      <c r="F117" s="52">
        <v>1254.5999999999999</v>
      </c>
      <c r="G117" s="52">
        <v>0</v>
      </c>
      <c r="H117" s="52">
        <v>1254.5999999999999</v>
      </c>
      <c r="I117" s="52">
        <v>1288.4741999999999</v>
      </c>
      <c r="J117" s="52">
        <v>0</v>
      </c>
      <c r="K117" s="52">
        <v>1288.4741999999999</v>
      </c>
      <c r="L117" s="52">
        <v>3767.0742</v>
      </c>
      <c r="M117" s="52">
        <v>0</v>
      </c>
      <c r="N117" s="53">
        <v>3767.0742</v>
      </c>
      <c r="O117" s="15" t="s">
        <v>150</v>
      </c>
      <c r="P117" s="91">
        <f t="shared" si="0"/>
        <v>3767.0742</v>
      </c>
      <c r="Q117" s="89"/>
    </row>
    <row r="118" spans="1:17" ht="31.5" customHeight="1">
      <c r="A118" s="15" t="s">
        <v>151</v>
      </c>
      <c r="B118" s="65" t="s">
        <v>66</v>
      </c>
      <c r="C118" s="51">
        <v>2400</v>
      </c>
      <c r="D118" s="52">
        <v>0</v>
      </c>
      <c r="E118" s="52">
        <v>2400</v>
      </c>
      <c r="F118" s="52">
        <v>2459.9999999999995</v>
      </c>
      <c r="G118" s="52">
        <v>0</v>
      </c>
      <c r="H118" s="52">
        <v>2459.9999999999995</v>
      </c>
      <c r="I118" s="52">
        <v>2526.4199999999992</v>
      </c>
      <c r="J118" s="52">
        <v>0</v>
      </c>
      <c r="K118" s="52">
        <v>2526.4199999999992</v>
      </c>
      <c r="L118" s="52">
        <v>7386.4199999999992</v>
      </c>
      <c r="M118" s="52">
        <v>0</v>
      </c>
      <c r="N118" s="53">
        <v>7386.4199999999992</v>
      </c>
      <c r="O118" s="15" t="s">
        <v>151</v>
      </c>
      <c r="P118" s="91">
        <f t="shared" si="0"/>
        <v>7386.4199999999992</v>
      </c>
      <c r="Q118" s="89"/>
    </row>
    <row r="119" spans="1:17" s="58" customFormat="1" ht="36.75" customHeight="1">
      <c r="A119" s="15"/>
      <c r="B119" s="66" t="s">
        <v>152</v>
      </c>
      <c r="C119" s="55">
        <v>9612</v>
      </c>
      <c r="D119" s="56">
        <v>0</v>
      </c>
      <c r="E119" s="56">
        <v>9612</v>
      </c>
      <c r="F119" s="56">
        <v>9852.2999999999993</v>
      </c>
      <c r="G119" s="56">
        <v>0</v>
      </c>
      <c r="H119" s="56">
        <v>9852.2999999999993</v>
      </c>
      <c r="I119" s="56">
        <v>10118.312099999997</v>
      </c>
      <c r="J119" s="56">
        <v>0</v>
      </c>
      <c r="K119" s="56">
        <v>10118.312099999997</v>
      </c>
      <c r="L119" s="56">
        <v>29582.612099999998</v>
      </c>
      <c r="M119" s="56">
        <v>0</v>
      </c>
      <c r="N119" s="57">
        <v>29582.612099999998</v>
      </c>
      <c r="O119" s="15"/>
      <c r="P119" s="91"/>
      <c r="Q119" s="89"/>
    </row>
    <row r="120" spans="1:17" ht="36.75" customHeight="1">
      <c r="A120" s="18">
        <v>3.3</v>
      </c>
      <c r="B120" s="64" t="s">
        <v>74</v>
      </c>
      <c r="C120" s="51">
        <v>0</v>
      </c>
      <c r="D120" s="52">
        <v>0</v>
      </c>
      <c r="E120" s="52">
        <v>0</v>
      </c>
      <c r="F120" s="52">
        <v>0</v>
      </c>
      <c r="G120" s="52">
        <v>0</v>
      </c>
      <c r="H120" s="52">
        <v>0</v>
      </c>
      <c r="I120" s="52">
        <v>0</v>
      </c>
      <c r="J120" s="52">
        <v>0</v>
      </c>
      <c r="K120" s="52">
        <v>0</v>
      </c>
      <c r="L120" s="52">
        <v>0</v>
      </c>
      <c r="M120" s="52">
        <v>0</v>
      </c>
      <c r="N120" s="53">
        <v>0</v>
      </c>
      <c r="O120" s="18">
        <v>3.3</v>
      </c>
      <c r="P120" s="91"/>
      <c r="Q120" s="89"/>
    </row>
    <row r="121" spans="1:17" ht="36.75" customHeight="1">
      <c r="A121" s="19" t="s">
        <v>153</v>
      </c>
      <c r="B121" s="65" t="s">
        <v>54</v>
      </c>
      <c r="C121" s="51">
        <v>1164.45</v>
      </c>
      <c r="D121" s="52">
        <v>0</v>
      </c>
      <c r="E121" s="52">
        <v>1164.45</v>
      </c>
      <c r="F121" s="52">
        <v>1193.56125</v>
      </c>
      <c r="G121" s="52">
        <v>0</v>
      </c>
      <c r="H121" s="52">
        <v>1193.56125</v>
      </c>
      <c r="I121" s="52">
        <v>1225.7874037499998</v>
      </c>
      <c r="J121" s="52">
        <v>0</v>
      </c>
      <c r="K121" s="52">
        <v>1225.7874037499998</v>
      </c>
      <c r="L121" s="52">
        <v>3583.7986537500001</v>
      </c>
      <c r="M121" s="52">
        <v>0</v>
      </c>
      <c r="N121" s="53">
        <v>3583.7986537500001</v>
      </c>
      <c r="O121" s="19" t="s">
        <v>153</v>
      </c>
      <c r="P121" s="91"/>
      <c r="Q121" s="89">
        <f>N121</f>
        <v>3583.7986537500001</v>
      </c>
    </row>
    <row r="122" spans="1:17" ht="36.75" customHeight="1">
      <c r="A122" s="19" t="s">
        <v>154</v>
      </c>
      <c r="B122" s="65" t="s">
        <v>55</v>
      </c>
      <c r="C122" s="51">
        <v>878.40000000000009</v>
      </c>
      <c r="D122" s="52">
        <v>0</v>
      </c>
      <c r="E122" s="52">
        <v>878.40000000000009</v>
      </c>
      <c r="F122" s="52">
        <v>900.36</v>
      </c>
      <c r="G122" s="52">
        <v>0</v>
      </c>
      <c r="H122" s="52">
        <v>900.36</v>
      </c>
      <c r="I122" s="52">
        <v>924.66971999999987</v>
      </c>
      <c r="J122" s="52">
        <v>0</v>
      </c>
      <c r="K122" s="52">
        <v>924.66971999999987</v>
      </c>
      <c r="L122" s="52">
        <v>2703.4297200000001</v>
      </c>
      <c r="M122" s="52">
        <v>0</v>
      </c>
      <c r="N122" s="53">
        <v>2703.4297200000001</v>
      </c>
      <c r="O122" s="19" t="s">
        <v>154</v>
      </c>
      <c r="P122" s="91"/>
      <c r="Q122" s="89">
        <f t="shared" ref="Q122:Q130" si="1">N122</f>
        <v>2703.4297200000001</v>
      </c>
    </row>
    <row r="123" spans="1:17" ht="36.75" customHeight="1">
      <c r="A123" s="19" t="s">
        <v>155</v>
      </c>
      <c r="B123" s="65" t="s">
        <v>56</v>
      </c>
      <c r="C123" s="51">
        <v>557.5</v>
      </c>
      <c r="D123" s="52">
        <v>0</v>
      </c>
      <c r="E123" s="52">
        <v>557.5</v>
      </c>
      <c r="F123" s="52">
        <v>571.4375</v>
      </c>
      <c r="G123" s="52">
        <v>0</v>
      </c>
      <c r="H123" s="52">
        <v>571.4375</v>
      </c>
      <c r="I123" s="52">
        <v>586.86631249999994</v>
      </c>
      <c r="J123" s="52">
        <v>0</v>
      </c>
      <c r="K123" s="52">
        <v>586.86631249999994</v>
      </c>
      <c r="L123" s="52">
        <v>1715.8038124999998</v>
      </c>
      <c r="M123" s="52">
        <v>0</v>
      </c>
      <c r="N123" s="53">
        <v>1715.8038124999998</v>
      </c>
      <c r="O123" s="19" t="s">
        <v>155</v>
      </c>
      <c r="P123" s="91"/>
      <c r="Q123" s="89">
        <f t="shared" si="1"/>
        <v>1715.8038124999998</v>
      </c>
    </row>
    <row r="124" spans="1:17" ht="31.5" customHeight="1">
      <c r="A124" s="19" t="s">
        <v>156</v>
      </c>
      <c r="B124" s="65" t="s">
        <v>57</v>
      </c>
      <c r="C124" s="51">
        <v>1188</v>
      </c>
      <c r="D124" s="52">
        <v>0</v>
      </c>
      <c r="E124" s="52">
        <v>1188</v>
      </c>
      <c r="F124" s="52">
        <v>1217.6999999999998</v>
      </c>
      <c r="G124" s="52">
        <v>0</v>
      </c>
      <c r="H124" s="52">
        <v>1217.6999999999998</v>
      </c>
      <c r="I124" s="52">
        <v>1250.5778999999998</v>
      </c>
      <c r="J124" s="52">
        <v>0</v>
      </c>
      <c r="K124" s="52">
        <v>1250.5778999999998</v>
      </c>
      <c r="L124" s="52">
        <v>3656.2778999999996</v>
      </c>
      <c r="M124" s="52">
        <v>0</v>
      </c>
      <c r="N124" s="53">
        <v>3656.2778999999996</v>
      </c>
      <c r="O124" s="19" t="s">
        <v>156</v>
      </c>
      <c r="P124" s="91"/>
      <c r="Q124" s="89">
        <f t="shared" si="1"/>
        <v>3656.2778999999996</v>
      </c>
    </row>
    <row r="125" spans="1:17" ht="31.5" customHeight="1">
      <c r="A125" s="19" t="s">
        <v>157</v>
      </c>
      <c r="B125" s="65" t="s">
        <v>58</v>
      </c>
      <c r="C125" s="51">
        <v>312.20000000000005</v>
      </c>
      <c r="D125" s="52">
        <v>0</v>
      </c>
      <c r="E125" s="52">
        <v>312.20000000000005</v>
      </c>
      <c r="F125" s="52">
        <v>320.005</v>
      </c>
      <c r="G125" s="52">
        <v>0</v>
      </c>
      <c r="H125" s="52">
        <v>320.005</v>
      </c>
      <c r="I125" s="52">
        <v>328.64513499999998</v>
      </c>
      <c r="J125" s="52">
        <v>0</v>
      </c>
      <c r="K125" s="52">
        <v>328.64513499999998</v>
      </c>
      <c r="L125" s="52">
        <v>960.85013500000002</v>
      </c>
      <c r="M125" s="52">
        <v>0</v>
      </c>
      <c r="N125" s="53">
        <v>960.85013500000002</v>
      </c>
      <c r="O125" s="19" t="s">
        <v>157</v>
      </c>
      <c r="P125" s="91"/>
      <c r="Q125" s="89">
        <f t="shared" si="1"/>
        <v>960.85013500000002</v>
      </c>
    </row>
    <row r="126" spans="1:17" ht="31.5" customHeight="1">
      <c r="A126" s="19" t="s">
        <v>158</v>
      </c>
      <c r="B126" s="65" t="s">
        <v>59</v>
      </c>
      <c r="C126" s="51">
        <v>363.3</v>
      </c>
      <c r="D126" s="52">
        <v>0</v>
      </c>
      <c r="E126" s="52">
        <v>363.3</v>
      </c>
      <c r="F126" s="52">
        <v>372.38249999999999</v>
      </c>
      <c r="G126" s="52">
        <v>0</v>
      </c>
      <c r="H126" s="52">
        <v>372.38249999999999</v>
      </c>
      <c r="I126" s="52">
        <v>382.43682749999994</v>
      </c>
      <c r="J126" s="52">
        <v>0</v>
      </c>
      <c r="K126" s="52">
        <v>382.43682749999994</v>
      </c>
      <c r="L126" s="52">
        <v>1118.1193275000001</v>
      </c>
      <c r="M126" s="52">
        <v>0</v>
      </c>
      <c r="N126" s="53">
        <v>1118.1193275000001</v>
      </c>
      <c r="O126" s="19" t="s">
        <v>158</v>
      </c>
      <c r="P126" s="91"/>
      <c r="Q126" s="89">
        <f t="shared" si="1"/>
        <v>1118.1193275000001</v>
      </c>
    </row>
    <row r="127" spans="1:17" ht="31.5" customHeight="1">
      <c r="A127" s="19" t="s">
        <v>159</v>
      </c>
      <c r="B127" s="65" t="s">
        <v>60</v>
      </c>
      <c r="C127" s="51">
        <v>166.45000000000002</v>
      </c>
      <c r="D127" s="52">
        <v>0</v>
      </c>
      <c r="E127" s="52">
        <v>166.45000000000002</v>
      </c>
      <c r="F127" s="52">
        <v>170.61125000000001</v>
      </c>
      <c r="G127" s="52">
        <v>0</v>
      </c>
      <c r="H127" s="52">
        <v>170.61125000000001</v>
      </c>
      <c r="I127" s="52">
        <v>175.21775374999999</v>
      </c>
      <c r="J127" s="52">
        <v>0</v>
      </c>
      <c r="K127" s="52">
        <v>175.21775374999999</v>
      </c>
      <c r="L127" s="52">
        <v>512.27900375000002</v>
      </c>
      <c r="M127" s="52">
        <v>0</v>
      </c>
      <c r="N127" s="53">
        <v>512.27900375000002</v>
      </c>
      <c r="O127" s="19" t="s">
        <v>159</v>
      </c>
      <c r="P127" s="91"/>
      <c r="Q127" s="89">
        <f t="shared" si="1"/>
        <v>512.27900375000002</v>
      </c>
    </row>
    <row r="128" spans="1:17" ht="31.5" customHeight="1">
      <c r="A128" s="19" t="s">
        <v>160</v>
      </c>
      <c r="B128" s="65" t="s">
        <v>61</v>
      </c>
      <c r="C128" s="51">
        <v>515.84999999999991</v>
      </c>
      <c r="D128" s="52">
        <v>0</v>
      </c>
      <c r="E128" s="52">
        <v>515.84999999999991</v>
      </c>
      <c r="F128" s="52">
        <v>528.74624999999992</v>
      </c>
      <c r="G128" s="52">
        <v>0</v>
      </c>
      <c r="H128" s="52">
        <v>528.74624999999992</v>
      </c>
      <c r="I128" s="52">
        <v>543.02239874999987</v>
      </c>
      <c r="J128" s="52">
        <v>0</v>
      </c>
      <c r="K128" s="52">
        <v>543.02239874999987</v>
      </c>
      <c r="L128" s="52">
        <v>1587.6186487499997</v>
      </c>
      <c r="M128" s="52">
        <v>0</v>
      </c>
      <c r="N128" s="53">
        <v>1587.6186487499997</v>
      </c>
      <c r="O128" s="19" t="s">
        <v>160</v>
      </c>
      <c r="P128" s="91"/>
      <c r="Q128" s="89">
        <f t="shared" si="1"/>
        <v>1587.6186487499997</v>
      </c>
    </row>
    <row r="129" spans="1:17" ht="31.5" customHeight="1">
      <c r="A129" s="19" t="s">
        <v>161</v>
      </c>
      <c r="B129" s="65" t="s">
        <v>62</v>
      </c>
      <c r="C129" s="51">
        <v>212.95</v>
      </c>
      <c r="D129" s="52">
        <v>0</v>
      </c>
      <c r="E129" s="52">
        <v>212.95</v>
      </c>
      <c r="F129" s="52">
        <v>218.27374999999998</v>
      </c>
      <c r="G129" s="52">
        <v>0</v>
      </c>
      <c r="H129" s="52">
        <v>218.27374999999998</v>
      </c>
      <c r="I129" s="52">
        <v>224.16714124999996</v>
      </c>
      <c r="J129" s="52">
        <v>0</v>
      </c>
      <c r="K129" s="52">
        <v>224.16714124999996</v>
      </c>
      <c r="L129" s="52">
        <v>655.39089124999998</v>
      </c>
      <c r="M129" s="52">
        <v>0</v>
      </c>
      <c r="N129" s="53">
        <v>655.39089124999998</v>
      </c>
      <c r="O129" s="19" t="s">
        <v>161</v>
      </c>
      <c r="P129" s="91"/>
      <c r="Q129" s="89">
        <f t="shared" si="1"/>
        <v>655.39089124999998</v>
      </c>
    </row>
    <row r="130" spans="1:17" ht="34.5" customHeight="1">
      <c r="A130" s="19" t="s">
        <v>162</v>
      </c>
      <c r="B130" s="62" t="s">
        <v>233</v>
      </c>
      <c r="C130" s="51">
        <v>2800</v>
      </c>
      <c r="D130" s="52">
        <v>0</v>
      </c>
      <c r="E130" s="52">
        <v>2800</v>
      </c>
      <c r="F130" s="52">
        <v>2869.9999999999995</v>
      </c>
      <c r="G130" s="52">
        <v>0</v>
      </c>
      <c r="H130" s="52">
        <v>2869.9999999999995</v>
      </c>
      <c r="I130" s="52">
        <v>2947.4899999999993</v>
      </c>
      <c r="J130" s="52">
        <v>0</v>
      </c>
      <c r="K130" s="52">
        <v>2947.4899999999993</v>
      </c>
      <c r="L130" s="52">
        <v>8617.49</v>
      </c>
      <c r="M130" s="52">
        <v>0</v>
      </c>
      <c r="N130" s="53">
        <v>8617.49</v>
      </c>
      <c r="O130" s="19" t="s">
        <v>162</v>
      </c>
      <c r="P130" s="91"/>
      <c r="Q130" s="89">
        <f t="shared" si="1"/>
        <v>8617.49</v>
      </c>
    </row>
    <row r="131" spans="1:17" s="58" customFormat="1" ht="31.5" customHeight="1">
      <c r="A131" s="15"/>
      <c r="B131" s="66" t="s">
        <v>163</v>
      </c>
      <c r="C131" s="55">
        <v>8159.0999999999995</v>
      </c>
      <c r="D131" s="56">
        <v>0</v>
      </c>
      <c r="E131" s="56">
        <v>8159.0999999999995</v>
      </c>
      <c r="F131" s="56">
        <v>8363.0774999999994</v>
      </c>
      <c r="G131" s="56">
        <v>0</v>
      </c>
      <c r="H131" s="56">
        <v>8363.0774999999994</v>
      </c>
      <c r="I131" s="56">
        <v>8588.8805924999979</v>
      </c>
      <c r="J131" s="56">
        <v>0</v>
      </c>
      <c r="K131" s="56">
        <v>8588.8805924999979</v>
      </c>
      <c r="L131" s="56">
        <v>25111.058092499996</v>
      </c>
      <c r="M131" s="56">
        <v>0</v>
      </c>
      <c r="N131" s="57">
        <v>25111.058092499996</v>
      </c>
      <c r="O131" s="15"/>
      <c r="P131" s="91"/>
      <c r="Q131" s="89"/>
    </row>
    <row r="132" spans="1:17" s="58" customFormat="1" ht="31.5" customHeight="1">
      <c r="A132" s="15"/>
      <c r="B132" s="64" t="s">
        <v>166</v>
      </c>
      <c r="C132" s="55">
        <v>57971.1</v>
      </c>
      <c r="D132" s="56">
        <v>40200</v>
      </c>
      <c r="E132" s="56">
        <v>17771.099999999999</v>
      </c>
      <c r="F132" s="56">
        <v>59420.377500000002</v>
      </c>
      <c r="G132" s="56">
        <v>41205</v>
      </c>
      <c r="H132" s="56">
        <v>18215.377499999999</v>
      </c>
      <c r="I132" s="56">
        <v>59761.517692499983</v>
      </c>
      <c r="J132" s="56">
        <v>41054.32499999999</v>
      </c>
      <c r="K132" s="56">
        <v>18707.192692499993</v>
      </c>
      <c r="L132" s="56">
        <v>177152.99519250001</v>
      </c>
      <c r="M132" s="56">
        <v>122459.32499999998</v>
      </c>
      <c r="N132" s="57">
        <v>54693.670192499987</v>
      </c>
      <c r="O132" s="15"/>
      <c r="P132" s="91"/>
      <c r="Q132" s="89"/>
    </row>
    <row r="133" spans="1:17" ht="36.75" customHeight="1">
      <c r="A133" s="17">
        <v>4</v>
      </c>
      <c r="B133" s="59" t="s">
        <v>173</v>
      </c>
      <c r="C133" s="51">
        <v>0</v>
      </c>
      <c r="D133" s="52">
        <v>0</v>
      </c>
      <c r="E133" s="52">
        <v>0</v>
      </c>
      <c r="F133" s="52">
        <v>0</v>
      </c>
      <c r="G133" s="52">
        <v>0</v>
      </c>
      <c r="H133" s="52">
        <v>0</v>
      </c>
      <c r="I133" s="52">
        <v>0</v>
      </c>
      <c r="J133" s="52">
        <v>0</v>
      </c>
      <c r="K133" s="52">
        <v>0</v>
      </c>
      <c r="L133" s="52">
        <v>0</v>
      </c>
      <c r="M133" s="52">
        <v>0</v>
      </c>
      <c r="N133" s="53">
        <v>0</v>
      </c>
      <c r="O133" s="17">
        <v>4</v>
      </c>
      <c r="P133" s="91"/>
      <c r="Q133" s="89"/>
    </row>
    <row r="134" spans="1:17" ht="36.75" customHeight="1">
      <c r="A134" s="19">
        <v>4.0999999999999996</v>
      </c>
      <c r="B134" s="50" t="s">
        <v>23</v>
      </c>
      <c r="C134" s="51">
        <v>25200</v>
      </c>
      <c r="D134" s="52">
        <v>15120</v>
      </c>
      <c r="E134" s="52">
        <v>10080</v>
      </c>
      <c r="F134" s="52">
        <v>25830</v>
      </c>
      <c r="G134" s="52">
        <v>15498</v>
      </c>
      <c r="H134" s="52">
        <v>10332</v>
      </c>
      <c r="I134" s="52">
        <v>0</v>
      </c>
      <c r="J134" s="52">
        <v>0</v>
      </c>
      <c r="K134" s="52">
        <v>0</v>
      </c>
      <c r="L134" s="52">
        <v>51030</v>
      </c>
      <c r="M134" s="52">
        <v>30618</v>
      </c>
      <c r="N134" s="53">
        <v>20412</v>
      </c>
      <c r="O134" s="19">
        <v>4.0999999999999996</v>
      </c>
      <c r="P134" s="91">
        <f>N134</f>
        <v>20412</v>
      </c>
      <c r="Q134" s="89"/>
    </row>
    <row r="135" spans="1:17" ht="36.75" customHeight="1">
      <c r="A135" s="19">
        <v>4.2</v>
      </c>
      <c r="B135" s="50" t="s">
        <v>24</v>
      </c>
      <c r="C135" s="51">
        <v>3600</v>
      </c>
      <c r="D135" s="52">
        <v>0</v>
      </c>
      <c r="E135" s="52">
        <v>3600</v>
      </c>
      <c r="F135" s="52">
        <v>3690</v>
      </c>
      <c r="G135" s="52">
        <v>0</v>
      </c>
      <c r="H135" s="52">
        <v>3690</v>
      </c>
      <c r="I135" s="52">
        <v>3789.6299999999992</v>
      </c>
      <c r="J135" s="52">
        <v>0</v>
      </c>
      <c r="K135" s="52">
        <v>3789.6299999999992</v>
      </c>
      <c r="L135" s="52">
        <v>11079.63</v>
      </c>
      <c r="M135" s="52">
        <v>0</v>
      </c>
      <c r="N135" s="53">
        <v>11079.63</v>
      </c>
      <c r="O135" s="19">
        <v>4.2</v>
      </c>
      <c r="P135" s="91">
        <f t="shared" ref="P135:P138" si="2">N135</f>
        <v>11079.63</v>
      </c>
      <c r="Q135" s="89"/>
    </row>
    <row r="136" spans="1:17" ht="36.75" customHeight="1">
      <c r="A136" s="19">
        <v>4.3</v>
      </c>
      <c r="B136" s="50" t="s">
        <v>25</v>
      </c>
      <c r="C136" s="51">
        <v>3120</v>
      </c>
      <c r="D136" s="52">
        <v>0</v>
      </c>
      <c r="E136" s="52">
        <v>3120</v>
      </c>
      <c r="F136" s="52">
        <v>3198</v>
      </c>
      <c r="G136" s="52">
        <v>0</v>
      </c>
      <c r="H136" s="52">
        <v>3198</v>
      </c>
      <c r="I136" s="52">
        <v>3284.3459999999995</v>
      </c>
      <c r="J136" s="52">
        <v>0</v>
      </c>
      <c r="K136" s="52">
        <v>3284.3459999999995</v>
      </c>
      <c r="L136" s="52">
        <v>9602.3459999999995</v>
      </c>
      <c r="M136" s="52">
        <v>0</v>
      </c>
      <c r="N136" s="53">
        <v>9602.3459999999995</v>
      </c>
      <c r="O136" s="19">
        <v>4.3</v>
      </c>
      <c r="P136" s="91">
        <f t="shared" si="2"/>
        <v>9602.3459999999995</v>
      </c>
      <c r="Q136" s="89"/>
    </row>
    <row r="137" spans="1:17" ht="36.75" customHeight="1">
      <c r="A137" s="19">
        <v>4.4000000000000004</v>
      </c>
      <c r="B137" s="50" t="s">
        <v>26</v>
      </c>
      <c r="C137" s="51">
        <v>1000</v>
      </c>
      <c r="D137" s="52">
        <v>0</v>
      </c>
      <c r="E137" s="52">
        <v>1000</v>
      </c>
      <c r="F137" s="52">
        <v>0</v>
      </c>
      <c r="G137" s="52">
        <v>0</v>
      </c>
      <c r="H137" s="52">
        <v>0</v>
      </c>
      <c r="I137" s="52">
        <v>0</v>
      </c>
      <c r="J137" s="52">
        <v>0</v>
      </c>
      <c r="K137" s="52">
        <v>0</v>
      </c>
      <c r="L137" s="52">
        <v>1000</v>
      </c>
      <c r="M137" s="52">
        <v>0</v>
      </c>
      <c r="N137" s="53">
        <v>1000</v>
      </c>
      <c r="O137" s="19">
        <v>4.4000000000000004</v>
      </c>
      <c r="P137" s="91">
        <f t="shared" si="2"/>
        <v>1000</v>
      </c>
      <c r="Q137" s="89"/>
    </row>
    <row r="138" spans="1:17" ht="36.75" customHeight="1">
      <c r="A138" s="19">
        <v>4.5</v>
      </c>
      <c r="B138" s="50" t="s">
        <v>27</v>
      </c>
      <c r="C138" s="51">
        <v>1100</v>
      </c>
      <c r="D138" s="52">
        <v>0</v>
      </c>
      <c r="E138" s="52">
        <v>1100</v>
      </c>
      <c r="F138" s="52">
        <v>0</v>
      </c>
      <c r="G138" s="52">
        <v>0</v>
      </c>
      <c r="H138" s="52">
        <v>0</v>
      </c>
      <c r="I138" s="52">
        <v>0</v>
      </c>
      <c r="J138" s="52">
        <v>0</v>
      </c>
      <c r="K138" s="52">
        <v>0</v>
      </c>
      <c r="L138" s="52">
        <v>1100</v>
      </c>
      <c r="M138" s="52">
        <v>0</v>
      </c>
      <c r="N138" s="53">
        <v>1100</v>
      </c>
      <c r="O138" s="19">
        <v>4.5</v>
      </c>
      <c r="P138" s="91">
        <f t="shared" si="2"/>
        <v>1100</v>
      </c>
      <c r="Q138" s="89"/>
    </row>
    <row r="139" spans="1:17" ht="36.75" customHeight="1">
      <c r="A139" s="19">
        <v>4.5999999999999996</v>
      </c>
      <c r="B139" s="50" t="s">
        <v>69</v>
      </c>
      <c r="C139" s="51">
        <v>1137</v>
      </c>
      <c r="D139" s="52">
        <v>0</v>
      </c>
      <c r="E139" s="52">
        <v>1137</v>
      </c>
      <c r="F139" s="52">
        <v>0</v>
      </c>
      <c r="G139" s="52">
        <v>0</v>
      </c>
      <c r="H139" s="52">
        <v>0</v>
      </c>
      <c r="I139" s="52">
        <v>0</v>
      </c>
      <c r="J139" s="52">
        <v>0</v>
      </c>
      <c r="K139" s="52">
        <v>0</v>
      </c>
      <c r="L139" s="52">
        <v>1137</v>
      </c>
      <c r="M139" s="52">
        <v>0</v>
      </c>
      <c r="N139" s="53">
        <v>1137</v>
      </c>
      <c r="O139" s="19">
        <v>4.5999999999999996</v>
      </c>
      <c r="P139" s="91">
        <f t="shared" ref="P139:P144" si="3">N139</f>
        <v>1137</v>
      </c>
      <c r="Q139" s="89"/>
    </row>
    <row r="140" spans="1:17" ht="36.75" customHeight="1">
      <c r="A140" s="19">
        <v>4.7</v>
      </c>
      <c r="B140" s="50" t="s">
        <v>67</v>
      </c>
      <c r="C140" s="51">
        <v>300</v>
      </c>
      <c r="D140" s="52">
        <v>0</v>
      </c>
      <c r="E140" s="52">
        <v>300</v>
      </c>
      <c r="F140" s="52">
        <v>307.49999999999994</v>
      </c>
      <c r="G140" s="52">
        <v>0</v>
      </c>
      <c r="H140" s="52">
        <v>307.49999999999994</v>
      </c>
      <c r="I140" s="52">
        <v>315.8024999999999</v>
      </c>
      <c r="J140" s="52">
        <v>0</v>
      </c>
      <c r="K140" s="52">
        <v>315.8024999999999</v>
      </c>
      <c r="L140" s="52">
        <v>923.3024999999999</v>
      </c>
      <c r="M140" s="52">
        <v>0</v>
      </c>
      <c r="N140" s="53">
        <v>923.3024999999999</v>
      </c>
      <c r="O140" s="19">
        <v>4.7</v>
      </c>
      <c r="P140" s="91">
        <f t="shared" si="3"/>
        <v>923.3024999999999</v>
      </c>
      <c r="Q140" s="89"/>
    </row>
    <row r="141" spans="1:17" ht="36.75" customHeight="1">
      <c r="A141" s="19">
        <v>4.8</v>
      </c>
      <c r="B141" s="50" t="s">
        <v>70</v>
      </c>
      <c r="C141" s="51">
        <v>432</v>
      </c>
      <c r="D141" s="52">
        <v>0</v>
      </c>
      <c r="E141" s="52">
        <v>432</v>
      </c>
      <c r="F141" s="52">
        <v>442.79999999999995</v>
      </c>
      <c r="G141" s="52">
        <v>0</v>
      </c>
      <c r="H141" s="52">
        <v>442.79999999999995</v>
      </c>
      <c r="I141" s="52">
        <v>454.75559999999996</v>
      </c>
      <c r="J141" s="52">
        <v>0</v>
      </c>
      <c r="K141" s="52">
        <v>454.75559999999996</v>
      </c>
      <c r="L141" s="52">
        <v>1329.5555999999999</v>
      </c>
      <c r="M141" s="52">
        <v>0</v>
      </c>
      <c r="N141" s="53">
        <v>1329.5555999999999</v>
      </c>
      <c r="O141" s="19">
        <v>4.8</v>
      </c>
      <c r="P141" s="91">
        <f t="shared" si="3"/>
        <v>1329.5555999999999</v>
      </c>
      <c r="Q141" s="89"/>
    </row>
    <row r="142" spans="1:17" ht="36.75" customHeight="1">
      <c r="A142" s="19">
        <v>4.9000000000000004</v>
      </c>
      <c r="B142" s="50" t="s">
        <v>68</v>
      </c>
      <c r="C142" s="51">
        <v>900</v>
      </c>
      <c r="D142" s="52">
        <v>0</v>
      </c>
      <c r="E142" s="52">
        <v>900</v>
      </c>
      <c r="F142" s="52">
        <v>922.5</v>
      </c>
      <c r="G142" s="52">
        <v>0</v>
      </c>
      <c r="H142" s="52">
        <v>922.5</v>
      </c>
      <c r="I142" s="52">
        <v>947.4074999999998</v>
      </c>
      <c r="J142" s="52">
        <v>0</v>
      </c>
      <c r="K142" s="52">
        <v>947.4074999999998</v>
      </c>
      <c r="L142" s="52">
        <v>2769.9074999999998</v>
      </c>
      <c r="M142" s="52">
        <v>0</v>
      </c>
      <c r="N142" s="53">
        <v>2769.9074999999998</v>
      </c>
      <c r="O142" s="19">
        <v>4.9000000000000004</v>
      </c>
      <c r="P142" s="91">
        <f t="shared" si="3"/>
        <v>2769.9074999999998</v>
      </c>
      <c r="Q142" s="89"/>
    </row>
    <row r="143" spans="1:17" ht="36.75" customHeight="1">
      <c r="A143" s="15">
        <v>4.0999999999999996</v>
      </c>
      <c r="B143" s="50" t="s">
        <v>71</v>
      </c>
      <c r="C143" s="51">
        <v>1446</v>
      </c>
      <c r="D143" s="52">
        <v>0</v>
      </c>
      <c r="E143" s="52">
        <v>1446</v>
      </c>
      <c r="F143" s="52">
        <v>1482.1499999999999</v>
      </c>
      <c r="G143" s="52">
        <v>0</v>
      </c>
      <c r="H143" s="52">
        <v>1482.1499999999999</v>
      </c>
      <c r="I143" s="52">
        <v>1522.1680499999998</v>
      </c>
      <c r="J143" s="52">
        <v>0</v>
      </c>
      <c r="K143" s="52">
        <v>1522.1680499999998</v>
      </c>
      <c r="L143" s="52">
        <v>4450.3180499999999</v>
      </c>
      <c r="M143" s="52">
        <v>0</v>
      </c>
      <c r="N143" s="53">
        <v>4450.3180499999999</v>
      </c>
      <c r="O143" s="15">
        <v>4.0999999999999996</v>
      </c>
      <c r="P143" s="91">
        <f t="shared" si="3"/>
        <v>4450.3180499999999</v>
      </c>
      <c r="Q143" s="89"/>
    </row>
    <row r="144" spans="1:17" ht="36.75" customHeight="1">
      <c r="A144" s="15">
        <v>4.1100000000000003</v>
      </c>
      <c r="B144" s="65" t="s">
        <v>182</v>
      </c>
      <c r="C144" s="51">
        <v>1500</v>
      </c>
      <c r="D144" s="52">
        <v>0</v>
      </c>
      <c r="E144" s="52">
        <v>1500</v>
      </c>
      <c r="F144" s="52">
        <v>1537.5</v>
      </c>
      <c r="G144" s="52">
        <v>0</v>
      </c>
      <c r="H144" s="52">
        <v>1537.5</v>
      </c>
      <c r="I144" s="52">
        <v>1579.0124999999998</v>
      </c>
      <c r="J144" s="52">
        <v>0</v>
      </c>
      <c r="K144" s="52">
        <v>1579.0124999999998</v>
      </c>
      <c r="L144" s="52">
        <v>4616.5124999999998</v>
      </c>
      <c r="M144" s="52">
        <v>0</v>
      </c>
      <c r="N144" s="53">
        <v>4616.5124999999998</v>
      </c>
      <c r="O144" s="15">
        <v>4.1100000000000003</v>
      </c>
      <c r="P144" s="91">
        <f t="shared" si="3"/>
        <v>4616.5124999999998</v>
      </c>
      <c r="Q144" s="89"/>
    </row>
    <row r="145" spans="1:17" ht="36.75" customHeight="1">
      <c r="A145" s="15">
        <v>4.12</v>
      </c>
      <c r="B145" s="65" t="s">
        <v>236</v>
      </c>
      <c r="C145" s="51">
        <v>500</v>
      </c>
      <c r="D145" s="52">
        <v>0</v>
      </c>
      <c r="E145" s="52">
        <v>500</v>
      </c>
      <c r="F145" s="52">
        <v>2050</v>
      </c>
      <c r="G145" s="52">
        <v>0</v>
      </c>
      <c r="H145" s="52">
        <v>2050</v>
      </c>
      <c r="I145" s="52">
        <v>2105.35</v>
      </c>
      <c r="J145" s="52">
        <v>0</v>
      </c>
      <c r="K145" s="52">
        <v>2105.35</v>
      </c>
      <c r="L145" s="52">
        <v>4655.3500000000004</v>
      </c>
      <c r="M145" s="52">
        <v>0</v>
      </c>
      <c r="N145" s="81">
        <v>4655.3500000000004</v>
      </c>
      <c r="O145" s="15">
        <v>4.12</v>
      </c>
      <c r="P145" s="91">
        <f>N145</f>
        <v>4655.3500000000004</v>
      </c>
      <c r="Q145" s="89"/>
    </row>
    <row r="146" spans="1:17" ht="36.75" customHeight="1">
      <c r="A146" s="15">
        <v>4.13</v>
      </c>
      <c r="B146" s="65" t="s">
        <v>295</v>
      </c>
      <c r="C146" s="51">
        <v>7872</v>
      </c>
      <c r="D146" s="52">
        <v>0</v>
      </c>
      <c r="E146" s="52">
        <v>7872</v>
      </c>
      <c r="F146" s="52">
        <v>8068.8</v>
      </c>
      <c r="G146" s="52">
        <v>0</v>
      </c>
      <c r="H146" s="52">
        <v>8068.8</v>
      </c>
      <c r="I146" s="52">
        <v>8034.0155999999979</v>
      </c>
      <c r="J146" s="52">
        <v>0</v>
      </c>
      <c r="K146" s="52">
        <v>8034.0155999999979</v>
      </c>
      <c r="L146" s="52">
        <v>23974.815599999998</v>
      </c>
      <c r="M146" s="52">
        <v>0</v>
      </c>
      <c r="N146" s="81">
        <v>23974.815599999998</v>
      </c>
      <c r="O146" s="15">
        <v>4.13</v>
      </c>
      <c r="P146" s="91">
        <f>N146</f>
        <v>23974.815599999998</v>
      </c>
      <c r="Q146" s="89"/>
    </row>
    <row r="147" spans="1:17" ht="36.75" customHeight="1">
      <c r="A147" s="15">
        <v>4.1399999999999997</v>
      </c>
      <c r="B147" s="65" t="s">
        <v>296</v>
      </c>
      <c r="C147" s="51">
        <v>1922.4</v>
      </c>
      <c r="D147" s="52">
        <v>0</v>
      </c>
      <c r="E147" s="52">
        <v>1922.4</v>
      </c>
      <c r="F147" s="52">
        <v>1970.46</v>
      </c>
      <c r="G147" s="52">
        <v>0</v>
      </c>
      <c r="H147" s="52">
        <v>1970.46</v>
      </c>
      <c r="I147" s="52">
        <v>2023.6624199999997</v>
      </c>
      <c r="J147" s="52">
        <v>0</v>
      </c>
      <c r="K147" s="52">
        <v>2023.6624199999997</v>
      </c>
      <c r="L147" s="52">
        <v>5916.5224199999993</v>
      </c>
      <c r="M147" s="52">
        <v>0</v>
      </c>
      <c r="N147" s="81">
        <v>5916.5224199999993</v>
      </c>
      <c r="O147" s="15">
        <v>4.1399999999999997</v>
      </c>
      <c r="P147" s="91">
        <f>N147</f>
        <v>5916.5224199999993</v>
      </c>
      <c r="Q147" s="89"/>
    </row>
    <row r="148" spans="1:17" ht="36.75" customHeight="1">
      <c r="A148" s="15">
        <v>4.1500000000000004</v>
      </c>
      <c r="B148" s="65" t="s">
        <v>320</v>
      </c>
      <c r="C148" s="51">
        <v>1071.82</v>
      </c>
      <c r="D148" s="52">
        <v>0</v>
      </c>
      <c r="E148" s="52">
        <v>1071.82</v>
      </c>
      <c r="F148" s="52">
        <v>1098.6154999999999</v>
      </c>
      <c r="G148" s="52">
        <v>0</v>
      </c>
      <c r="H148" s="52">
        <v>1098.6154999999999</v>
      </c>
      <c r="I148" s="52">
        <v>1128.2781184999997</v>
      </c>
      <c r="J148" s="52">
        <v>0</v>
      </c>
      <c r="K148" s="52">
        <v>1128.2781184999997</v>
      </c>
      <c r="L148" s="52">
        <v>3298.713618499999</v>
      </c>
      <c r="M148" s="52">
        <v>0</v>
      </c>
      <c r="N148" s="81">
        <v>3298.713618499999</v>
      </c>
      <c r="O148" s="15">
        <v>4.1500000000000004</v>
      </c>
      <c r="P148" s="91"/>
      <c r="Q148" s="89">
        <f>N148</f>
        <v>3298.713618499999</v>
      </c>
    </row>
    <row r="149" spans="1:17" ht="36.75" customHeight="1">
      <c r="A149" s="15">
        <v>4.16</v>
      </c>
      <c r="B149" s="65" t="s">
        <v>298</v>
      </c>
      <c r="C149" s="51">
        <v>600</v>
      </c>
      <c r="D149" s="52">
        <v>0</v>
      </c>
      <c r="E149" s="52">
        <v>600</v>
      </c>
      <c r="F149" s="52">
        <v>1230</v>
      </c>
      <c r="G149" s="52">
        <v>0</v>
      </c>
      <c r="H149" s="52">
        <v>1230</v>
      </c>
      <c r="I149" s="52">
        <v>1263.2099999999998</v>
      </c>
      <c r="J149" s="52">
        <v>0</v>
      </c>
      <c r="K149" s="52">
        <v>1263.2099999999998</v>
      </c>
      <c r="L149" s="52">
        <v>3093.21</v>
      </c>
      <c r="M149" s="52">
        <v>0</v>
      </c>
      <c r="N149" s="81">
        <v>3093.21</v>
      </c>
      <c r="O149" s="15">
        <v>4.16</v>
      </c>
      <c r="P149" s="91"/>
      <c r="Q149" s="89">
        <f>N149</f>
        <v>3093.21</v>
      </c>
    </row>
    <row r="150" spans="1:17" ht="36.75" customHeight="1">
      <c r="A150" s="15">
        <v>4.17</v>
      </c>
      <c r="B150" s="65" t="s">
        <v>297</v>
      </c>
      <c r="C150" s="51">
        <v>1700</v>
      </c>
      <c r="D150" s="52">
        <v>0</v>
      </c>
      <c r="E150" s="52">
        <v>1700</v>
      </c>
      <c r="F150" s="52">
        <v>717.49999999999989</v>
      </c>
      <c r="G150" s="52">
        <v>0</v>
      </c>
      <c r="H150" s="52">
        <v>717.49999999999989</v>
      </c>
      <c r="I150" s="52">
        <v>1789.5474999999997</v>
      </c>
      <c r="J150" s="52">
        <v>0</v>
      </c>
      <c r="K150" s="52">
        <v>1789.5474999999997</v>
      </c>
      <c r="L150" s="52">
        <v>4207.0474999999997</v>
      </c>
      <c r="M150" s="52">
        <v>0</v>
      </c>
      <c r="N150" s="81">
        <v>4207.0474999999997</v>
      </c>
      <c r="O150" s="15">
        <v>4.17</v>
      </c>
      <c r="P150" s="91">
        <f>N150</f>
        <v>4207.0474999999997</v>
      </c>
      <c r="Q150" s="89"/>
    </row>
    <row r="151" spans="1:17" ht="36.75" customHeight="1">
      <c r="A151" s="15">
        <v>4.18</v>
      </c>
      <c r="B151" s="50" t="s">
        <v>30</v>
      </c>
      <c r="C151" s="51">
        <v>1968</v>
      </c>
      <c r="D151" s="52">
        <v>1968</v>
      </c>
      <c r="E151" s="52">
        <v>0</v>
      </c>
      <c r="F151" s="52">
        <v>2017.2</v>
      </c>
      <c r="G151" s="52">
        <v>2017.2</v>
      </c>
      <c r="H151" s="52">
        <v>0</v>
      </c>
      <c r="I151" s="52">
        <v>2008.5038999999995</v>
      </c>
      <c r="J151" s="52">
        <v>2008.5038999999995</v>
      </c>
      <c r="K151" s="52">
        <v>0</v>
      </c>
      <c r="L151" s="52">
        <v>5993.7038999999995</v>
      </c>
      <c r="M151" s="52">
        <v>5993.7038999999995</v>
      </c>
      <c r="N151" s="53">
        <v>0</v>
      </c>
      <c r="O151" s="15">
        <v>4.18</v>
      </c>
      <c r="P151" s="91"/>
      <c r="Q151" s="89"/>
    </row>
    <row r="152" spans="1:17" s="58" customFormat="1" ht="36.75" customHeight="1">
      <c r="A152" s="15"/>
      <c r="B152" s="54" t="s">
        <v>168</v>
      </c>
      <c r="C152" s="55">
        <v>55369.22</v>
      </c>
      <c r="D152" s="56">
        <v>17088</v>
      </c>
      <c r="E152" s="56">
        <v>38281.22</v>
      </c>
      <c r="F152" s="56">
        <v>54563.025500000003</v>
      </c>
      <c r="G152" s="56">
        <v>17515.2</v>
      </c>
      <c r="H152" s="56">
        <v>37047.825499999999</v>
      </c>
      <c r="I152" s="56">
        <v>30245.689688499995</v>
      </c>
      <c r="J152" s="56">
        <v>2008.5038999999995</v>
      </c>
      <c r="K152" s="56">
        <v>28237.185788499995</v>
      </c>
      <c r="L152" s="56">
        <v>140177.93518850001</v>
      </c>
      <c r="M152" s="56">
        <v>36611.703899999993</v>
      </c>
      <c r="N152" s="57">
        <v>103566.2312885</v>
      </c>
      <c r="O152" s="15"/>
      <c r="P152" s="91"/>
      <c r="Q152" s="89"/>
    </row>
    <row r="153" spans="1:17" ht="36.75" customHeight="1">
      <c r="A153" s="17">
        <v>5</v>
      </c>
      <c r="B153" s="59" t="s">
        <v>174</v>
      </c>
      <c r="C153" s="51">
        <v>0</v>
      </c>
      <c r="D153" s="52">
        <v>0</v>
      </c>
      <c r="E153" s="52">
        <v>0</v>
      </c>
      <c r="F153" s="52">
        <v>0</v>
      </c>
      <c r="G153" s="52">
        <v>0</v>
      </c>
      <c r="H153" s="52">
        <v>0</v>
      </c>
      <c r="I153" s="52">
        <v>0</v>
      </c>
      <c r="J153" s="52">
        <v>0</v>
      </c>
      <c r="K153" s="52">
        <v>0</v>
      </c>
      <c r="L153" s="52">
        <v>0</v>
      </c>
      <c r="M153" s="52">
        <v>0</v>
      </c>
      <c r="N153" s="53">
        <v>0</v>
      </c>
      <c r="O153" s="17">
        <v>5</v>
      </c>
      <c r="P153" s="91"/>
      <c r="Q153" s="89"/>
    </row>
    <row r="154" spans="1:17" ht="36.75" customHeight="1">
      <c r="A154" s="19">
        <v>5.0999999999999996</v>
      </c>
      <c r="B154" s="62" t="s">
        <v>48</v>
      </c>
      <c r="C154" s="51">
        <v>2800</v>
      </c>
      <c r="D154" s="52">
        <v>2800</v>
      </c>
      <c r="E154" s="52">
        <v>0</v>
      </c>
      <c r="F154" s="52">
        <v>2869.9999999999995</v>
      </c>
      <c r="G154" s="52">
        <v>2869.9999999999995</v>
      </c>
      <c r="H154" s="52">
        <v>0</v>
      </c>
      <c r="I154" s="52">
        <v>2947.4899999999993</v>
      </c>
      <c r="J154" s="52">
        <v>2947.4899999999993</v>
      </c>
      <c r="K154" s="52">
        <v>0</v>
      </c>
      <c r="L154" s="52">
        <v>8617.49</v>
      </c>
      <c r="M154" s="52">
        <v>8617.49</v>
      </c>
      <c r="N154" s="53">
        <v>0</v>
      </c>
      <c r="O154" s="19">
        <v>5.0999999999999996</v>
      </c>
      <c r="P154" s="91">
        <f t="shared" ref="P154:P158" si="4">N154</f>
        <v>0</v>
      </c>
      <c r="Q154" s="89"/>
    </row>
    <row r="155" spans="1:17" ht="36.75" customHeight="1">
      <c r="A155" s="19">
        <v>5.2</v>
      </c>
      <c r="B155" s="62" t="s">
        <v>234</v>
      </c>
      <c r="C155" s="51">
        <v>4000</v>
      </c>
      <c r="D155" s="52">
        <v>4000</v>
      </c>
      <c r="E155" s="52">
        <v>0</v>
      </c>
      <c r="F155" s="52">
        <v>0</v>
      </c>
      <c r="G155" s="52">
        <v>0</v>
      </c>
      <c r="H155" s="52">
        <v>0</v>
      </c>
      <c r="I155" s="52">
        <v>4210.6999999999989</v>
      </c>
      <c r="J155" s="52">
        <v>4210.6999999999989</v>
      </c>
      <c r="K155" s="52">
        <v>0</v>
      </c>
      <c r="L155" s="52">
        <v>8210.6999999999989</v>
      </c>
      <c r="M155" s="52">
        <v>8210.6999999999989</v>
      </c>
      <c r="N155" s="53">
        <v>0</v>
      </c>
      <c r="O155" s="19">
        <v>5.2</v>
      </c>
      <c r="P155" s="91">
        <f t="shared" si="4"/>
        <v>0</v>
      </c>
      <c r="Q155" s="89"/>
    </row>
    <row r="156" spans="1:17" ht="36.75" customHeight="1">
      <c r="A156" s="19">
        <v>5.3</v>
      </c>
      <c r="B156" s="62" t="s">
        <v>47</v>
      </c>
      <c r="C156" s="51">
        <v>1200</v>
      </c>
      <c r="D156" s="52">
        <v>1200</v>
      </c>
      <c r="E156" s="52">
        <v>0</v>
      </c>
      <c r="F156" s="52">
        <v>0</v>
      </c>
      <c r="G156" s="52">
        <v>0</v>
      </c>
      <c r="H156" s="52">
        <v>0</v>
      </c>
      <c r="I156" s="52">
        <v>1263.2099999999998</v>
      </c>
      <c r="J156" s="52">
        <v>1263.2099999999998</v>
      </c>
      <c r="K156" s="52">
        <v>0</v>
      </c>
      <c r="L156" s="52">
        <v>2463.21</v>
      </c>
      <c r="M156" s="52">
        <v>2463.21</v>
      </c>
      <c r="N156" s="53">
        <v>0</v>
      </c>
      <c r="O156" s="19">
        <v>5.3</v>
      </c>
      <c r="P156" s="91">
        <f t="shared" si="4"/>
        <v>0</v>
      </c>
      <c r="Q156" s="89"/>
    </row>
    <row r="157" spans="1:17" ht="36.75" customHeight="1">
      <c r="A157" s="19">
        <v>5.4</v>
      </c>
      <c r="B157" s="62" t="s">
        <v>235</v>
      </c>
      <c r="C157" s="51">
        <v>600</v>
      </c>
      <c r="D157" s="52">
        <v>600</v>
      </c>
      <c r="E157" s="52">
        <v>0</v>
      </c>
      <c r="F157" s="52">
        <v>0</v>
      </c>
      <c r="G157" s="52">
        <v>0</v>
      </c>
      <c r="H157" s="52">
        <v>0</v>
      </c>
      <c r="I157" s="52">
        <v>631.6049999999999</v>
      </c>
      <c r="J157" s="52">
        <v>631.6049999999999</v>
      </c>
      <c r="K157" s="52">
        <v>0</v>
      </c>
      <c r="L157" s="52">
        <v>1231.605</v>
      </c>
      <c r="M157" s="52">
        <v>1231.605</v>
      </c>
      <c r="N157" s="53">
        <v>0</v>
      </c>
      <c r="O157" s="19">
        <v>5.4</v>
      </c>
      <c r="P157" s="91">
        <f t="shared" si="4"/>
        <v>0</v>
      </c>
      <c r="Q157" s="89"/>
    </row>
    <row r="158" spans="1:17" ht="36.75" customHeight="1">
      <c r="A158" s="19">
        <v>5.5</v>
      </c>
      <c r="B158" s="62" t="s">
        <v>72</v>
      </c>
      <c r="C158" s="51">
        <v>0</v>
      </c>
      <c r="D158" s="52">
        <v>0</v>
      </c>
      <c r="E158" s="52">
        <v>0</v>
      </c>
      <c r="F158" s="52">
        <v>0</v>
      </c>
      <c r="G158" s="52">
        <v>0</v>
      </c>
      <c r="H158" s="52">
        <v>0</v>
      </c>
      <c r="I158" s="52">
        <v>25666.8481875</v>
      </c>
      <c r="J158" s="52">
        <v>25666.8481875</v>
      </c>
      <c r="K158" s="52">
        <v>0</v>
      </c>
      <c r="L158" s="52">
        <v>25666.8481875</v>
      </c>
      <c r="M158" s="52">
        <v>25666.8481875</v>
      </c>
      <c r="N158" s="53">
        <v>0</v>
      </c>
      <c r="O158" s="19">
        <v>5.5</v>
      </c>
      <c r="P158" s="91">
        <f t="shared" si="4"/>
        <v>0</v>
      </c>
      <c r="Q158" s="89"/>
    </row>
    <row r="159" spans="1:17" s="58" customFormat="1" ht="36.75" customHeight="1">
      <c r="A159" s="20"/>
      <c r="B159" s="54" t="s">
        <v>167</v>
      </c>
      <c r="C159" s="55">
        <v>8600</v>
      </c>
      <c r="D159" s="56">
        <v>8600</v>
      </c>
      <c r="E159" s="56">
        <v>0</v>
      </c>
      <c r="F159" s="56">
        <v>2869.9999999999995</v>
      </c>
      <c r="G159" s="56">
        <v>2869.9999999999995</v>
      </c>
      <c r="H159" s="56">
        <v>0</v>
      </c>
      <c r="I159" s="56">
        <v>34719.853187499997</v>
      </c>
      <c r="J159" s="56">
        <v>34719.853187499997</v>
      </c>
      <c r="K159" s="56">
        <v>0</v>
      </c>
      <c r="L159" s="56">
        <v>46189.853187499997</v>
      </c>
      <c r="M159" s="56">
        <v>46189.853187499997</v>
      </c>
      <c r="N159" s="57">
        <v>0</v>
      </c>
      <c r="O159" s="82"/>
      <c r="P159" s="88"/>
      <c r="Q159" s="89"/>
    </row>
    <row r="160" spans="1:17" s="58" customFormat="1" ht="36.75" customHeight="1" thickBot="1">
      <c r="A160" s="20"/>
      <c r="B160" s="67" t="s">
        <v>2</v>
      </c>
      <c r="C160" s="68">
        <v>259985.8775</v>
      </c>
      <c r="D160" s="69">
        <v>203933</v>
      </c>
      <c r="E160" s="69">
        <v>56052.32</v>
      </c>
      <c r="F160" s="69">
        <v>257540.06756249996</v>
      </c>
      <c r="G160" s="69">
        <v>202276.86456249998</v>
      </c>
      <c r="H160" s="69">
        <v>55263.202999999994</v>
      </c>
      <c r="I160" s="69">
        <v>124727.06056849999</v>
      </c>
      <c r="J160" s="69">
        <v>77782.682087499983</v>
      </c>
      <c r="K160" s="69">
        <v>46944.378480999992</v>
      </c>
      <c r="L160" s="69">
        <v>642253.00563099992</v>
      </c>
      <c r="M160" s="69">
        <v>483993.10414999997</v>
      </c>
      <c r="N160" s="70">
        <v>158259.90148099998</v>
      </c>
      <c r="O160" s="83"/>
      <c r="P160" s="71">
        <f>SUM(P20:P158)</f>
        <v>126756.91977000001</v>
      </c>
      <c r="Q160" s="72">
        <f>SUM(Q20:Q158)</f>
        <v>31502.981711</v>
      </c>
    </row>
    <row r="161" spans="1:16" ht="15.75">
      <c r="A161" s="21"/>
      <c r="B161" s="13"/>
      <c r="M161" s="85">
        <f>M160/L160</f>
        <v>0.75358635912413841</v>
      </c>
      <c r="N161" s="86">
        <f>N160/L160</f>
        <v>0.24641364087586168</v>
      </c>
      <c r="O161" s="22"/>
      <c r="P161" s="73"/>
    </row>
    <row r="162" spans="1:16" ht="12.75" customHeight="1">
      <c r="A162" s="21"/>
      <c r="B162" s="13"/>
      <c r="N162" s="22"/>
      <c r="O162" s="22"/>
      <c r="P162" s="73"/>
    </row>
    <row r="163" spans="1:16" ht="12.75" customHeight="1">
      <c r="A163" s="21"/>
      <c r="B163" s="13"/>
      <c r="N163" s="22"/>
      <c r="O163" s="22"/>
      <c r="P163" s="13"/>
    </row>
    <row r="164" spans="1:16" ht="12.75" customHeight="1">
      <c r="A164" s="21"/>
      <c r="B164" s="13"/>
      <c r="M164" s="13">
        <v>765861</v>
      </c>
      <c r="N164" s="22"/>
      <c r="O164" s="22"/>
      <c r="P164" s="13"/>
    </row>
    <row r="165" spans="1:16" ht="12.75" customHeight="1">
      <c r="A165" s="21"/>
      <c r="B165" s="13"/>
      <c r="N165" s="22"/>
      <c r="O165" s="22"/>
      <c r="P165" s="13"/>
    </row>
    <row r="166" spans="1:16" ht="12.75" customHeight="1">
      <c r="A166" s="21"/>
      <c r="B166" s="13"/>
      <c r="M166" s="210">
        <f>M164/L160</f>
        <v>1.1924599702691276</v>
      </c>
      <c r="N166" s="22"/>
      <c r="O166" s="22"/>
      <c r="P166" s="13"/>
    </row>
    <row r="167" spans="1:16" ht="12.75" customHeight="1">
      <c r="A167" s="21"/>
      <c r="B167" s="13"/>
      <c r="M167" s="210">
        <f>M160/M164</f>
        <v>0.6319594602023082</v>
      </c>
      <c r="N167" s="22"/>
      <c r="O167" s="22"/>
      <c r="P167" s="13"/>
    </row>
    <row r="168" spans="1:16" ht="12.75" customHeight="1">
      <c r="A168" s="21"/>
      <c r="B168" s="13"/>
      <c r="N168" s="22"/>
      <c r="O168" s="22"/>
      <c r="P168" s="13"/>
    </row>
    <row r="169" spans="1:16" ht="12.75" customHeight="1">
      <c r="A169" s="21"/>
      <c r="B169" s="13"/>
      <c r="N169" s="22"/>
      <c r="O169" s="22"/>
      <c r="P169" s="13"/>
    </row>
    <row r="170" spans="1:16" ht="12.75" customHeight="1">
      <c r="A170" s="21"/>
      <c r="B170" s="13"/>
      <c r="N170" s="22"/>
      <c r="O170" s="22"/>
      <c r="P170" s="13"/>
    </row>
    <row r="171" spans="1:16" ht="12.75" customHeight="1">
      <c r="A171" s="21"/>
      <c r="B171" s="13"/>
      <c r="N171" s="22"/>
      <c r="O171" s="22"/>
      <c r="P171" s="13"/>
    </row>
    <row r="172" spans="1:16" ht="12.75" customHeight="1">
      <c r="A172" s="21"/>
      <c r="B172" s="13"/>
      <c r="N172" s="22"/>
      <c r="O172" s="22"/>
      <c r="P172" s="13"/>
    </row>
    <row r="173" spans="1:16" ht="12.75" customHeight="1">
      <c r="A173" s="21"/>
      <c r="B173" s="13"/>
      <c r="N173" s="22"/>
      <c r="O173" s="22"/>
      <c r="P173" s="13"/>
    </row>
    <row r="174" spans="1:16" ht="12.75" customHeight="1">
      <c r="A174" s="21"/>
      <c r="B174" s="13"/>
      <c r="N174" s="22"/>
      <c r="O174" s="22"/>
      <c r="P174" s="13"/>
    </row>
    <row r="175" spans="1:16" ht="12.75" customHeight="1">
      <c r="A175" s="21"/>
      <c r="B175" s="13"/>
      <c r="N175" s="22"/>
      <c r="O175" s="22"/>
      <c r="P175" s="13"/>
    </row>
  </sheetData>
  <mergeCells count="33">
    <mergeCell ref="P16:Q16"/>
    <mergeCell ref="L17:L18"/>
    <mergeCell ref="M17:M18"/>
    <mergeCell ref="N17:N18"/>
    <mergeCell ref="A15:N15"/>
    <mergeCell ref="B16:B18"/>
    <mergeCell ref="A16:A18"/>
    <mergeCell ref="O16:O18"/>
    <mergeCell ref="A14:B14"/>
    <mergeCell ref="A1:N1"/>
    <mergeCell ref="A3:B3"/>
    <mergeCell ref="A4:B4"/>
    <mergeCell ref="A5:B5"/>
    <mergeCell ref="A6:B6"/>
    <mergeCell ref="A7:B7"/>
    <mergeCell ref="A9:B9"/>
    <mergeCell ref="A2:N2"/>
    <mergeCell ref="C5:N5"/>
    <mergeCell ref="A8:N8"/>
    <mergeCell ref="C14:H14"/>
    <mergeCell ref="I14:N14"/>
    <mergeCell ref="C10:N10"/>
    <mergeCell ref="C3:N3"/>
    <mergeCell ref="C4:N4"/>
    <mergeCell ref="C12:N12"/>
    <mergeCell ref="C13:N13"/>
    <mergeCell ref="A12:B12"/>
    <mergeCell ref="A13:B13"/>
    <mergeCell ref="C7:N7"/>
    <mergeCell ref="C9:N9"/>
    <mergeCell ref="A10:B10"/>
    <mergeCell ref="A11:B11"/>
    <mergeCell ref="C11:N11"/>
  </mergeCells>
  <printOptions horizontalCentered="1" verticalCentered="1"/>
  <pageMargins left="0.23" right="0.27559055118110198" top="0.17" bottom="0.31496062992126" header="0.17" footer="0.118110236220472"/>
  <pageSetup paperSize="9" scale="45" pageOrder="overThenDown" orientation="landscape" r:id="rId1"/>
  <headerFooter alignWithMargins="0">
    <oddFooter>&amp;R&amp;P</oddFooter>
  </headerFooter>
  <rowBreaks count="5" manualBreakCount="5">
    <brk id="34" max="18" man="1"/>
    <brk id="62" max="18" man="1"/>
    <brk id="86" max="18" man="1"/>
    <brk id="112" max="18" man="1"/>
    <brk id="132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O196"/>
  <sheetViews>
    <sheetView showGridLines="0" workbookViewId="0">
      <selection activeCell="B131" sqref="B131"/>
    </sheetView>
  </sheetViews>
  <sheetFormatPr defaultRowHeight="49.5" customHeight="1"/>
  <cols>
    <col min="1" max="1" width="9.140625" style="5"/>
    <col min="2" max="13" width="9.140625" style="2"/>
    <col min="14" max="14" width="11.5703125" style="2" customWidth="1"/>
    <col min="15" max="16384" width="9.140625" style="2"/>
  </cols>
  <sheetData>
    <row r="1" spans="1:14" ht="24.95" customHeight="1" thickBot="1">
      <c r="A1" s="1" t="s">
        <v>237</v>
      </c>
      <c r="B1" s="159" t="s">
        <v>238</v>
      </c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1"/>
    </row>
    <row r="2" spans="1:14" ht="24.95" customHeight="1">
      <c r="A2" s="74">
        <f>Budget!O20</f>
        <v>1</v>
      </c>
      <c r="B2" s="170" t="str">
        <f>'[1]Detail Budget'!B9</f>
        <v>1) CAPITAL EXPENDITURE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2"/>
    </row>
    <row r="3" spans="1:14" ht="24.95" customHeight="1">
      <c r="A3" s="75">
        <f>Budget!O21</f>
        <v>1.1000000000000001</v>
      </c>
      <c r="B3" s="162" t="s">
        <v>321</v>
      </c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4"/>
    </row>
    <row r="4" spans="1:14" ht="24.95" customHeight="1">
      <c r="A4" s="7">
        <f>Budget!O22</f>
        <v>1.2</v>
      </c>
      <c r="B4" s="162" t="s">
        <v>322</v>
      </c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6"/>
    </row>
    <row r="5" spans="1:14" ht="24.95" customHeight="1">
      <c r="A5" s="10">
        <f>Budget!O24</f>
        <v>2</v>
      </c>
      <c r="B5" s="167" t="s">
        <v>392</v>
      </c>
      <c r="C5" s="168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9"/>
    </row>
    <row r="6" spans="1:14" ht="24.95" customHeight="1">
      <c r="A6" s="10">
        <f>Budget!O25</f>
        <v>2.1</v>
      </c>
      <c r="B6" s="167" t="s">
        <v>239</v>
      </c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9"/>
    </row>
    <row r="7" spans="1:14" ht="24.95" customHeight="1">
      <c r="A7" s="10" t="str">
        <f>Budget!O26</f>
        <v>2.1.1</v>
      </c>
      <c r="B7" s="162" t="s">
        <v>324</v>
      </c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6"/>
    </row>
    <row r="8" spans="1:14" ht="24.95" customHeight="1">
      <c r="A8" s="10" t="str">
        <f>Budget!O27</f>
        <v>2.1.2</v>
      </c>
      <c r="B8" s="162" t="s">
        <v>325</v>
      </c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6"/>
    </row>
    <row r="9" spans="1:14" ht="24.95" customHeight="1">
      <c r="A9" s="10" t="str">
        <f>Budget!O28</f>
        <v>2.1.3</v>
      </c>
      <c r="B9" s="162" t="s">
        <v>326</v>
      </c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6"/>
    </row>
    <row r="10" spans="1:14" ht="24.95" customHeight="1">
      <c r="A10" s="10" t="str">
        <f>Budget!O29</f>
        <v>2.1.4</v>
      </c>
      <c r="B10" s="162" t="s">
        <v>327</v>
      </c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6"/>
    </row>
    <row r="11" spans="1:14" ht="24.95" customHeight="1">
      <c r="A11" s="10" t="str">
        <f>Budget!O30</f>
        <v>2.1.5</v>
      </c>
      <c r="B11" s="162" t="s">
        <v>328</v>
      </c>
      <c r="C11" s="173"/>
      <c r="D11" s="173"/>
      <c r="E11" s="173"/>
      <c r="F11" s="173"/>
      <c r="G11" s="173"/>
      <c r="H11" s="173"/>
      <c r="I11" s="173"/>
      <c r="J11" s="173"/>
      <c r="K11" s="173"/>
      <c r="L11" s="173"/>
      <c r="M11" s="173"/>
      <c r="N11" s="174"/>
    </row>
    <row r="12" spans="1:14" ht="24.95" customHeight="1">
      <c r="A12" s="10" t="str">
        <f>Budget!O31</f>
        <v>2.1.6</v>
      </c>
      <c r="B12" s="162" t="s">
        <v>329</v>
      </c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6"/>
    </row>
    <row r="13" spans="1:14" ht="24.95" customHeight="1">
      <c r="A13" s="10" t="str">
        <f>Budget!O32</f>
        <v>2.1.7</v>
      </c>
      <c r="B13" s="162" t="s">
        <v>330</v>
      </c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6"/>
    </row>
    <row r="14" spans="1:14" ht="24.95" customHeight="1">
      <c r="A14" s="10" t="str">
        <f>Budget!O33</f>
        <v>2.1.8</v>
      </c>
      <c r="B14" s="162" t="s">
        <v>331</v>
      </c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6"/>
    </row>
    <row r="15" spans="1:14" ht="24.95" customHeight="1">
      <c r="A15" s="10" t="str">
        <f>Budget!O34</f>
        <v>2.1.9</v>
      </c>
      <c r="B15" s="162" t="s">
        <v>332</v>
      </c>
      <c r="C15" s="165"/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6"/>
    </row>
    <row r="16" spans="1:14" ht="24.95" customHeight="1">
      <c r="A16" s="10" t="str">
        <f>Budget!O35</f>
        <v>2.1.10</v>
      </c>
      <c r="B16" s="162" t="s">
        <v>333</v>
      </c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6"/>
    </row>
    <row r="17" spans="1:14" ht="24.95" customHeight="1">
      <c r="A17" s="10" t="str">
        <f>Budget!O36</f>
        <v>2.1.11</v>
      </c>
      <c r="B17" s="162" t="s">
        <v>334</v>
      </c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6"/>
    </row>
    <row r="18" spans="1:14" ht="35.1" customHeight="1">
      <c r="A18" s="10" t="str">
        <f>Budget!O37</f>
        <v>2.1.12</v>
      </c>
      <c r="B18" s="162" t="s">
        <v>335</v>
      </c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6"/>
    </row>
    <row r="19" spans="1:14" ht="35.1" customHeight="1">
      <c r="A19" s="10" t="str">
        <f>Budget!O38</f>
        <v>2.1.13</v>
      </c>
      <c r="B19" s="162" t="s">
        <v>323</v>
      </c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6"/>
    </row>
    <row r="20" spans="1:14" ht="24.95" customHeight="1">
      <c r="A20" s="10" t="str">
        <f>Budget!O39</f>
        <v>2.1.14</v>
      </c>
      <c r="B20" s="162" t="s">
        <v>336</v>
      </c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6"/>
    </row>
    <row r="21" spans="1:14" ht="24.95" customHeight="1">
      <c r="A21" s="11" t="str">
        <f>Budget!O40</f>
        <v>2.1.15</v>
      </c>
      <c r="B21" s="162" t="s">
        <v>337</v>
      </c>
      <c r="C21" s="165"/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6"/>
    </row>
    <row r="22" spans="1:14" ht="24.95" customHeight="1">
      <c r="A22" s="11" t="str">
        <f>Budget!O41</f>
        <v>2.1.16</v>
      </c>
      <c r="B22" s="162" t="s">
        <v>338</v>
      </c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6"/>
    </row>
    <row r="23" spans="1:14" ht="24.95" customHeight="1">
      <c r="A23" s="11">
        <f>Budget!O43</f>
        <v>2.2000000000000002</v>
      </c>
      <c r="B23" s="167" t="s">
        <v>240</v>
      </c>
      <c r="C23" s="168"/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9"/>
    </row>
    <row r="24" spans="1:14" ht="24.95" customHeight="1">
      <c r="A24" s="11" t="str">
        <f>Budget!O44</f>
        <v>2.2.1</v>
      </c>
      <c r="B24" s="162" t="s">
        <v>339</v>
      </c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6"/>
    </row>
    <row r="25" spans="1:14" ht="24.95" customHeight="1">
      <c r="A25" s="11" t="str">
        <f>Budget!O45</f>
        <v>2.2.2</v>
      </c>
      <c r="B25" s="162" t="s">
        <v>340</v>
      </c>
      <c r="C25" s="165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166"/>
    </row>
    <row r="26" spans="1:14" ht="24.95" customHeight="1">
      <c r="A26" s="11" t="str">
        <f>Budget!O46</f>
        <v>2.2.3</v>
      </c>
      <c r="B26" s="162" t="s">
        <v>341</v>
      </c>
      <c r="C26" s="173"/>
      <c r="D26" s="173"/>
      <c r="E26" s="173"/>
      <c r="F26" s="173"/>
      <c r="G26" s="173"/>
      <c r="H26" s="173"/>
      <c r="I26" s="173"/>
      <c r="J26" s="173"/>
      <c r="K26" s="173"/>
      <c r="L26" s="173"/>
      <c r="M26" s="173"/>
      <c r="N26" s="174"/>
    </row>
    <row r="27" spans="1:14" ht="24.95" customHeight="1">
      <c r="A27" s="11" t="str">
        <f>Budget!O47</f>
        <v>2.2.4</v>
      </c>
      <c r="B27" s="162" t="s">
        <v>342</v>
      </c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4"/>
    </row>
    <row r="28" spans="1:14" ht="24.95" customHeight="1">
      <c r="A28" s="11" t="str">
        <f>Budget!O48</f>
        <v>2.2.5</v>
      </c>
      <c r="B28" s="162" t="s">
        <v>343</v>
      </c>
      <c r="C28" s="173"/>
      <c r="D28" s="173"/>
      <c r="E28" s="173"/>
      <c r="F28" s="173"/>
      <c r="G28" s="173"/>
      <c r="H28" s="173"/>
      <c r="I28" s="173"/>
      <c r="J28" s="173"/>
      <c r="K28" s="173"/>
      <c r="L28" s="173"/>
      <c r="M28" s="173"/>
      <c r="N28" s="174"/>
    </row>
    <row r="29" spans="1:14" ht="35.1" customHeight="1">
      <c r="A29" s="11" t="str">
        <f>Budget!O49</f>
        <v>2.2.6</v>
      </c>
      <c r="B29" s="162" t="s">
        <v>344</v>
      </c>
      <c r="C29" s="173"/>
      <c r="D29" s="173"/>
      <c r="E29" s="173"/>
      <c r="F29" s="173"/>
      <c r="G29" s="173"/>
      <c r="H29" s="173"/>
      <c r="I29" s="173"/>
      <c r="J29" s="173"/>
      <c r="K29" s="173"/>
      <c r="L29" s="173"/>
      <c r="M29" s="173"/>
      <c r="N29" s="174"/>
    </row>
    <row r="30" spans="1:14" ht="24.95" customHeight="1">
      <c r="A30" s="11" t="str">
        <f>Budget!O50</f>
        <v>2.2.7</v>
      </c>
      <c r="B30" s="178" t="s">
        <v>345</v>
      </c>
      <c r="C30" s="179"/>
      <c r="D30" s="179"/>
      <c r="E30" s="179"/>
      <c r="F30" s="179"/>
      <c r="G30" s="179"/>
      <c r="H30" s="179"/>
      <c r="I30" s="179"/>
      <c r="J30" s="179"/>
      <c r="K30" s="179"/>
      <c r="L30" s="179"/>
      <c r="M30" s="179"/>
      <c r="N30" s="180"/>
    </row>
    <row r="31" spans="1:14" ht="24.95" customHeight="1">
      <c r="A31" s="11">
        <f>Budget!O52</f>
        <v>2.2999999999999998</v>
      </c>
      <c r="B31" s="167" t="s">
        <v>241</v>
      </c>
      <c r="C31" s="181"/>
      <c r="D31" s="181"/>
      <c r="E31" s="181"/>
      <c r="F31" s="181"/>
      <c r="G31" s="181"/>
      <c r="H31" s="181"/>
      <c r="I31" s="181"/>
      <c r="J31" s="181"/>
      <c r="K31" s="181"/>
      <c r="L31" s="181"/>
      <c r="M31" s="181"/>
      <c r="N31" s="182"/>
    </row>
    <row r="32" spans="1:14" ht="24.95" customHeight="1">
      <c r="A32" s="11" t="str">
        <f>Budget!O53</f>
        <v>2.3.1</v>
      </c>
      <c r="B32" s="162" t="s">
        <v>346</v>
      </c>
      <c r="C32" s="173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4"/>
    </row>
    <row r="33" spans="1:14" ht="24.95" customHeight="1">
      <c r="A33" s="11" t="str">
        <f>Budget!O54</f>
        <v>2.3.2</v>
      </c>
      <c r="B33" s="162" t="s">
        <v>347</v>
      </c>
      <c r="C33" s="173"/>
      <c r="D33" s="173"/>
      <c r="E33" s="173"/>
      <c r="F33" s="173"/>
      <c r="G33" s="173"/>
      <c r="H33" s="173"/>
      <c r="I33" s="173"/>
      <c r="J33" s="173"/>
      <c r="K33" s="173"/>
      <c r="L33" s="173"/>
      <c r="M33" s="173"/>
      <c r="N33" s="174"/>
    </row>
    <row r="34" spans="1:14" ht="24.95" customHeight="1">
      <c r="A34" s="11" t="str">
        <f>Budget!O55</f>
        <v>2.3.3</v>
      </c>
      <c r="B34" s="162" t="s">
        <v>348</v>
      </c>
      <c r="C34" s="173"/>
      <c r="D34" s="173"/>
      <c r="E34" s="173"/>
      <c r="F34" s="173"/>
      <c r="G34" s="173"/>
      <c r="H34" s="173"/>
      <c r="I34" s="173"/>
      <c r="J34" s="173"/>
      <c r="K34" s="173"/>
      <c r="L34" s="173"/>
      <c r="M34" s="173"/>
      <c r="N34" s="174"/>
    </row>
    <row r="35" spans="1:14" ht="24.95" customHeight="1">
      <c r="A35" s="11" t="str">
        <f>Budget!O56</f>
        <v>2.3.4</v>
      </c>
      <c r="B35" s="162" t="s">
        <v>349</v>
      </c>
      <c r="C35" s="173"/>
      <c r="D35" s="173"/>
      <c r="E35" s="173"/>
      <c r="F35" s="173"/>
      <c r="G35" s="173"/>
      <c r="H35" s="173"/>
      <c r="I35" s="173"/>
      <c r="J35" s="173"/>
      <c r="K35" s="173"/>
      <c r="L35" s="173"/>
      <c r="M35" s="173"/>
      <c r="N35" s="174"/>
    </row>
    <row r="36" spans="1:14" ht="24.95" customHeight="1">
      <c r="A36" s="11" t="str">
        <f>Budget!O57</f>
        <v>2.3.5</v>
      </c>
      <c r="B36" s="162" t="s">
        <v>350</v>
      </c>
      <c r="C36" s="173"/>
      <c r="D36" s="173"/>
      <c r="E36" s="173"/>
      <c r="F36" s="173"/>
      <c r="G36" s="173"/>
      <c r="H36" s="173"/>
      <c r="I36" s="173"/>
      <c r="J36" s="173"/>
      <c r="K36" s="173"/>
      <c r="L36" s="173"/>
      <c r="M36" s="173"/>
      <c r="N36" s="174"/>
    </row>
    <row r="37" spans="1:14" ht="24.95" customHeight="1">
      <c r="A37" s="11" t="str">
        <f>Budget!O58</f>
        <v>2.3.6</v>
      </c>
      <c r="B37" s="162" t="s">
        <v>351</v>
      </c>
      <c r="C37" s="173"/>
      <c r="D37" s="173"/>
      <c r="E37" s="173"/>
      <c r="F37" s="173"/>
      <c r="G37" s="173"/>
      <c r="H37" s="173"/>
      <c r="I37" s="173"/>
      <c r="J37" s="173"/>
      <c r="K37" s="173"/>
      <c r="L37" s="173"/>
      <c r="M37" s="173"/>
      <c r="N37" s="174"/>
    </row>
    <row r="38" spans="1:14" ht="24.95" customHeight="1">
      <c r="A38" s="11" t="str">
        <f>Budget!O59</f>
        <v>2.3.7</v>
      </c>
      <c r="B38" s="175" t="s">
        <v>352</v>
      </c>
      <c r="C38" s="176"/>
      <c r="D38" s="176"/>
      <c r="E38" s="176"/>
      <c r="F38" s="176"/>
      <c r="G38" s="176"/>
      <c r="H38" s="176"/>
      <c r="I38" s="176"/>
      <c r="J38" s="176"/>
      <c r="K38" s="176"/>
      <c r="L38" s="176"/>
      <c r="M38" s="176"/>
      <c r="N38" s="177"/>
    </row>
    <row r="39" spans="1:14" ht="24.95" customHeight="1">
      <c r="A39" s="11" t="str">
        <f>Budget!O60</f>
        <v>2.3.8</v>
      </c>
      <c r="B39" s="183" t="s">
        <v>353</v>
      </c>
      <c r="C39" s="184"/>
      <c r="D39" s="184"/>
      <c r="E39" s="184"/>
      <c r="F39" s="184"/>
      <c r="G39" s="184"/>
      <c r="H39" s="184"/>
      <c r="I39" s="184"/>
      <c r="J39" s="184"/>
      <c r="K39" s="184"/>
      <c r="L39" s="184"/>
      <c r="M39" s="184"/>
      <c r="N39" s="185"/>
    </row>
    <row r="40" spans="1:14" ht="24.95" customHeight="1">
      <c r="A40" s="11" t="str">
        <f>Budget!O61</f>
        <v>2.3.9</v>
      </c>
      <c r="B40" s="183" t="s">
        <v>354</v>
      </c>
      <c r="C40" s="184"/>
      <c r="D40" s="184"/>
      <c r="E40" s="184"/>
      <c r="F40" s="184"/>
      <c r="G40" s="184"/>
      <c r="H40" s="184"/>
      <c r="I40" s="184"/>
      <c r="J40" s="184"/>
      <c r="K40" s="184"/>
      <c r="L40" s="184"/>
      <c r="M40" s="184"/>
      <c r="N40" s="185"/>
    </row>
    <row r="41" spans="1:14" ht="24.95" customHeight="1">
      <c r="A41" s="11" t="str">
        <f>Budget!O62</f>
        <v>2.3.10</v>
      </c>
      <c r="B41" s="162" t="s">
        <v>355</v>
      </c>
      <c r="C41" s="173"/>
      <c r="D41" s="173"/>
      <c r="E41" s="173"/>
      <c r="F41" s="173"/>
      <c r="G41" s="173"/>
      <c r="H41" s="173"/>
      <c r="I41" s="173"/>
      <c r="J41" s="173"/>
      <c r="K41" s="173"/>
      <c r="L41" s="173"/>
      <c r="M41" s="173"/>
      <c r="N41" s="174"/>
    </row>
    <row r="42" spans="1:14" ht="24.95" customHeight="1">
      <c r="A42" s="11" t="str">
        <f>Budget!O63</f>
        <v>2.3.11</v>
      </c>
      <c r="B42" s="162" t="s">
        <v>356</v>
      </c>
      <c r="C42" s="173"/>
      <c r="D42" s="173"/>
      <c r="E42" s="173"/>
      <c r="F42" s="173"/>
      <c r="G42" s="173"/>
      <c r="H42" s="173"/>
      <c r="I42" s="173"/>
      <c r="J42" s="173"/>
      <c r="K42" s="173"/>
      <c r="L42" s="173"/>
      <c r="M42" s="173"/>
      <c r="N42" s="174"/>
    </row>
    <row r="43" spans="1:14" ht="24.95" customHeight="1">
      <c r="A43" s="11" t="str">
        <f>Budget!O64</f>
        <v>2.3.12</v>
      </c>
      <c r="B43" s="162" t="s">
        <v>357</v>
      </c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4"/>
    </row>
    <row r="44" spans="1:14" ht="24.95" customHeight="1">
      <c r="A44" s="11" t="str">
        <f>Budget!O65</f>
        <v>2.3.13</v>
      </c>
      <c r="B44" s="162" t="s">
        <v>358</v>
      </c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4"/>
    </row>
    <row r="45" spans="1:14" ht="24.95" customHeight="1">
      <c r="A45" s="11" t="str">
        <f>Budget!O66</f>
        <v>2.3.14</v>
      </c>
      <c r="B45" s="162" t="s">
        <v>359</v>
      </c>
      <c r="C45" s="173"/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174"/>
    </row>
    <row r="46" spans="1:14" ht="24.95" customHeight="1">
      <c r="A46" s="11" t="str">
        <f>Budget!O67</f>
        <v>2.3.15</v>
      </c>
      <c r="B46" s="162" t="s">
        <v>360</v>
      </c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73"/>
      <c r="N46" s="174"/>
    </row>
    <row r="47" spans="1:14" ht="24.95" customHeight="1">
      <c r="A47" s="11" t="str">
        <f>Budget!O68</f>
        <v>2.3.16</v>
      </c>
      <c r="B47" s="162" t="s">
        <v>361</v>
      </c>
      <c r="C47" s="173"/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174"/>
    </row>
    <row r="48" spans="1:14" ht="24.95" customHeight="1">
      <c r="A48" s="11" t="str">
        <f>Budget!O69</f>
        <v>2.3.17</v>
      </c>
      <c r="B48" s="162" t="s">
        <v>362</v>
      </c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73"/>
      <c r="N48" s="174"/>
    </row>
    <row r="49" spans="1:14" ht="35.1" customHeight="1">
      <c r="A49" s="11" t="str">
        <f>Budget!O70</f>
        <v>2.3.18</v>
      </c>
      <c r="B49" s="162" t="s">
        <v>363</v>
      </c>
      <c r="C49" s="173"/>
      <c r="D49" s="173"/>
      <c r="E49" s="173"/>
      <c r="F49" s="173"/>
      <c r="G49" s="173"/>
      <c r="H49" s="173"/>
      <c r="I49" s="173"/>
      <c r="J49" s="173"/>
      <c r="K49" s="173"/>
      <c r="L49" s="173"/>
      <c r="M49" s="173"/>
      <c r="N49" s="174"/>
    </row>
    <row r="50" spans="1:14" ht="24.95" customHeight="1">
      <c r="A50" s="11" t="str">
        <f>Budget!O71</f>
        <v>2.3.19</v>
      </c>
      <c r="B50" s="162" t="s">
        <v>364</v>
      </c>
      <c r="C50" s="173"/>
      <c r="D50" s="173"/>
      <c r="E50" s="173"/>
      <c r="F50" s="173"/>
      <c r="G50" s="173"/>
      <c r="H50" s="173"/>
      <c r="I50" s="173"/>
      <c r="J50" s="173"/>
      <c r="K50" s="173"/>
      <c r="L50" s="173"/>
      <c r="M50" s="173"/>
      <c r="N50" s="174"/>
    </row>
    <row r="51" spans="1:14" ht="24.95" customHeight="1">
      <c r="A51" s="11" t="str">
        <f>Budget!O72</f>
        <v>2.3.20</v>
      </c>
      <c r="B51" s="162" t="s">
        <v>365</v>
      </c>
      <c r="C51" s="173"/>
      <c r="D51" s="173"/>
      <c r="E51" s="173"/>
      <c r="F51" s="173"/>
      <c r="G51" s="173"/>
      <c r="H51" s="173"/>
      <c r="I51" s="173"/>
      <c r="J51" s="173"/>
      <c r="K51" s="173"/>
      <c r="L51" s="173"/>
      <c r="M51" s="173"/>
      <c r="N51" s="174"/>
    </row>
    <row r="52" spans="1:14" ht="24.95" customHeight="1">
      <c r="A52" s="11" t="str">
        <f>Budget!O73</f>
        <v>2.3.21</v>
      </c>
      <c r="B52" s="162" t="s">
        <v>366</v>
      </c>
      <c r="C52" s="173"/>
      <c r="D52" s="173"/>
      <c r="E52" s="173"/>
      <c r="F52" s="173"/>
      <c r="G52" s="173"/>
      <c r="H52" s="173"/>
      <c r="I52" s="173"/>
      <c r="J52" s="173"/>
      <c r="K52" s="173"/>
      <c r="L52" s="173"/>
      <c r="M52" s="173"/>
      <c r="N52" s="174"/>
    </row>
    <row r="53" spans="1:14" ht="24.95" customHeight="1">
      <c r="A53" s="11">
        <f>Budget!O75</f>
        <v>2.4</v>
      </c>
      <c r="B53" s="167" t="s">
        <v>242</v>
      </c>
      <c r="C53" s="181"/>
      <c r="D53" s="181"/>
      <c r="E53" s="181"/>
      <c r="F53" s="181"/>
      <c r="G53" s="181"/>
      <c r="H53" s="181"/>
      <c r="I53" s="181"/>
      <c r="J53" s="181"/>
      <c r="K53" s="181"/>
      <c r="L53" s="181"/>
      <c r="M53" s="181"/>
      <c r="N53" s="182"/>
    </row>
    <row r="54" spans="1:14" ht="24.95" customHeight="1">
      <c r="A54" s="11" t="str">
        <f>Budget!O76</f>
        <v>2.4.1</v>
      </c>
      <c r="B54" s="162" t="s">
        <v>367</v>
      </c>
      <c r="C54" s="173"/>
      <c r="D54" s="173"/>
      <c r="E54" s="173"/>
      <c r="F54" s="173"/>
      <c r="G54" s="173"/>
      <c r="H54" s="173"/>
      <c r="I54" s="173"/>
      <c r="J54" s="173"/>
      <c r="K54" s="173"/>
      <c r="L54" s="173"/>
      <c r="M54" s="173"/>
      <c r="N54" s="174"/>
    </row>
    <row r="55" spans="1:14" ht="24.95" customHeight="1">
      <c r="A55" s="11" t="str">
        <f>Budget!O77</f>
        <v>2.4.2</v>
      </c>
      <c r="B55" s="162" t="s">
        <v>368</v>
      </c>
      <c r="C55" s="173"/>
      <c r="D55" s="173"/>
      <c r="E55" s="173"/>
      <c r="F55" s="173"/>
      <c r="G55" s="173"/>
      <c r="H55" s="173"/>
      <c r="I55" s="173"/>
      <c r="J55" s="173"/>
      <c r="K55" s="173"/>
      <c r="L55" s="173"/>
      <c r="M55" s="173"/>
      <c r="N55" s="174"/>
    </row>
    <row r="56" spans="1:14" ht="24.95" customHeight="1">
      <c r="A56" s="11" t="str">
        <f>Budget!O78</f>
        <v>2.4.3</v>
      </c>
      <c r="B56" s="162" t="s">
        <v>369</v>
      </c>
      <c r="C56" s="173"/>
      <c r="D56" s="173"/>
      <c r="E56" s="173"/>
      <c r="F56" s="173"/>
      <c r="G56" s="173"/>
      <c r="H56" s="173"/>
      <c r="I56" s="173"/>
      <c r="J56" s="173"/>
      <c r="K56" s="173"/>
      <c r="L56" s="173"/>
      <c r="M56" s="173"/>
      <c r="N56" s="174"/>
    </row>
    <row r="57" spans="1:14" ht="24.95" customHeight="1">
      <c r="A57" s="11" t="str">
        <f>Budget!O79</f>
        <v>2.4.4</v>
      </c>
      <c r="B57" s="162" t="s">
        <v>370</v>
      </c>
      <c r="C57" s="173"/>
      <c r="D57" s="173"/>
      <c r="E57" s="173"/>
      <c r="F57" s="173"/>
      <c r="G57" s="173"/>
      <c r="H57" s="173"/>
      <c r="I57" s="173"/>
      <c r="J57" s="173"/>
      <c r="K57" s="173"/>
      <c r="L57" s="173"/>
      <c r="M57" s="173"/>
      <c r="N57" s="174"/>
    </row>
    <row r="58" spans="1:14" ht="24.95" customHeight="1">
      <c r="A58" s="11" t="str">
        <f>Budget!O80</f>
        <v>2.4.5</v>
      </c>
      <c r="B58" s="162" t="s">
        <v>371</v>
      </c>
      <c r="C58" s="173"/>
      <c r="D58" s="173"/>
      <c r="E58" s="173"/>
      <c r="F58" s="173"/>
      <c r="G58" s="173"/>
      <c r="H58" s="173"/>
      <c r="I58" s="173"/>
      <c r="J58" s="173"/>
      <c r="K58" s="173"/>
      <c r="L58" s="173"/>
      <c r="M58" s="173"/>
      <c r="N58" s="174"/>
    </row>
    <row r="59" spans="1:14" ht="24.95" customHeight="1">
      <c r="A59" s="7" t="str">
        <f>Budget!O81</f>
        <v>2.4.6</v>
      </c>
      <c r="B59" s="162" t="s">
        <v>372</v>
      </c>
      <c r="C59" s="173"/>
      <c r="D59" s="173"/>
      <c r="E59" s="173"/>
      <c r="F59" s="173"/>
      <c r="G59" s="173"/>
      <c r="H59" s="173"/>
      <c r="I59" s="173"/>
      <c r="J59" s="173"/>
      <c r="K59" s="173"/>
      <c r="L59" s="173"/>
      <c r="M59" s="173"/>
      <c r="N59" s="174"/>
    </row>
    <row r="60" spans="1:14" ht="24.95" customHeight="1">
      <c r="A60" s="7" t="str">
        <f>Budget!O82</f>
        <v>2.4.7</v>
      </c>
      <c r="B60" s="162" t="s">
        <v>373</v>
      </c>
      <c r="C60" s="173"/>
      <c r="D60" s="173"/>
      <c r="E60" s="173"/>
      <c r="F60" s="173"/>
      <c r="G60" s="173"/>
      <c r="H60" s="173"/>
      <c r="I60" s="173"/>
      <c r="J60" s="173"/>
      <c r="K60" s="173"/>
      <c r="L60" s="173"/>
      <c r="M60" s="173"/>
      <c r="N60" s="174"/>
    </row>
    <row r="61" spans="1:14" ht="35.1" customHeight="1">
      <c r="A61" s="7" t="str">
        <f>Budget!O83</f>
        <v>2.4.8</v>
      </c>
      <c r="B61" s="183" t="s">
        <v>374</v>
      </c>
      <c r="C61" s="184"/>
      <c r="D61" s="184"/>
      <c r="E61" s="184"/>
      <c r="F61" s="184"/>
      <c r="G61" s="184"/>
      <c r="H61" s="184"/>
      <c r="I61" s="184"/>
      <c r="J61" s="184"/>
      <c r="K61" s="184"/>
      <c r="L61" s="184"/>
      <c r="M61" s="184"/>
      <c r="N61" s="185"/>
    </row>
    <row r="62" spans="1:14" ht="24.95" customHeight="1">
      <c r="A62" s="11" t="str">
        <f>Budget!O84</f>
        <v>2.4.9</v>
      </c>
      <c r="B62" s="183" t="s">
        <v>375</v>
      </c>
      <c r="C62" s="184"/>
      <c r="D62" s="184"/>
      <c r="E62" s="184"/>
      <c r="F62" s="184"/>
      <c r="G62" s="184"/>
      <c r="H62" s="184"/>
      <c r="I62" s="184"/>
      <c r="J62" s="184"/>
      <c r="K62" s="184"/>
      <c r="L62" s="184"/>
      <c r="M62" s="184"/>
      <c r="N62" s="185"/>
    </row>
    <row r="63" spans="1:14" ht="24.95" customHeight="1">
      <c r="A63" s="11" t="str">
        <f>Budget!O85</f>
        <v>2.4.10</v>
      </c>
      <c r="B63" s="162" t="s">
        <v>376</v>
      </c>
      <c r="C63" s="173"/>
      <c r="D63" s="173"/>
      <c r="E63" s="173"/>
      <c r="F63" s="173"/>
      <c r="G63" s="173"/>
      <c r="H63" s="173"/>
      <c r="I63" s="173"/>
      <c r="J63" s="173"/>
      <c r="K63" s="173"/>
      <c r="L63" s="173"/>
      <c r="M63" s="173"/>
      <c r="N63" s="174"/>
    </row>
    <row r="64" spans="1:14" ht="35.1" customHeight="1">
      <c r="A64" s="11">
        <f>Budget!O87</f>
        <v>2.5</v>
      </c>
      <c r="B64" s="167" t="s">
        <v>243</v>
      </c>
      <c r="C64" s="181"/>
      <c r="D64" s="181"/>
      <c r="E64" s="181"/>
      <c r="F64" s="181"/>
      <c r="G64" s="181"/>
      <c r="H64" s="181"/>
      <c r="I64" s="181"/>
      <c r="J64" s="181"/>
      <c r="K64" s="181"/>
      <c r="L64" s="181"/>
      <c r="M64" s="181"/>
      <c r="N64" s="182"/>
    </row>
    <row r="65" spans="1:14" ht="24.95" customHeight="1">
      <c r="A65" s="11" t="str">
        <f>Budget!O88</f>
        <v>2.5.1</v>
      </c>
      <c r="B65" s="162" t="s">
        <v>244</v>
      </c>
      <c r="C65" s="173"/>
      <c r="D65" s="173"/>
      <c r="E65" s="173"/>
      <c r="F65" s="173"/>
      <c r="G65" s="173"/>
      <c r="H65" s="173"/>
      <c r="I65" s="173"/>
      <c r="J65" s="173"/>
      <c r="K65" s="173"/>
      <c r="L65" s="173"/>
      <c r="M65" s="173"/>
      <c r="N65" s="174"/>
    </row>
    <row r="66" spans="1:14" ht="24.95" customHeight="1">
      <c r="A66" s="11" t="str">
        <f>Budget!O89</f>
        <v>2.5.2</v>
      </c>
      <c r="B66" s="162" t="s">
        <v>245</v>
      </c>
      <c r="C66" s="173"/>
      <c r="D66" s="173"/>
      <c r="E66" s="173"/>
      <c r="F66" s="173"/>
      <c r="G66" s="173"/>
      <c r="H66" s="173"/>
      <c r="I66" s="173"/>
      <c r="J66" s="173"/>
      <c r="K66" s="173"/>
      <c r="L66" s="173"/>
      <c r="M66" s="173"/>
      <c r="N66" s="174"/>
    </row>
    <row r="67" spans="1:14" ht="35.1" customHeight="1">
      <c r="A67" s="11">
        <f>Budget!O91</f>
        <v>2.6</v>
      </c>
      <c r="B67" s="167" t="s">
        <v>246</v>
      </c>
      <c r="C67" s="181"/>
      <c r="D67" s="181"/>
      <c r="E67" s="181"/>
      <c r="F67" s="181"/>
      <c r="G67" s="181"/>
      <c r="H67" s="181"/>
      <c r="I67" s="181"/>
      <c r="J67" s="181"/>
      <c r="K67" s="181"/>
      <c r="L67" s="181"/>
      <c r="M67" s="181"/>
      <c r="N67" s="182"/>
    </row>
    <row r="68" spans="1:14" ht="35.1" customHeight="1">
      <c r="A68" s="11" t="str">
        <f>Budget!O92</f>
        <v>2.6.1</v>
      </c>
      <c r="B68" s="162" t="s">
        <v>377</v>
      </c>
      <c r="C68" s="173"/>
      <c r="D68" s="173"/>
      <c r="E68" s="173"/>
      <c r="F68" s="173"/>
      <c r="G68" s="173"/>
      <c r="H68" s="173"/>
      <c r="I68" s="173"/>
      <c r="J68" s="173"/>
      <c r="K68" s="173"/>
      <c r="L68" s="173"/>
      <c r="M68" s="173"/>
      <c r="N68" s="174"/>
    </row>
    <row r="69" spans="1:14" ht="24.95" customHeight="1">
      <c r="A69" s="11" t="str">
        <f>Budget!O93</f>
        <v>2.6.2</v>
      </c>
      <c r="B69" s="162" t="s">
        <v>378</v>
      </c>
      <c r="C69" s="173"/>
      <c r="D69" s="173"/>
      <c r="E69" s="173"/>
      <c r="F69" s="173"/>
      <c r="G69" s="173"/>
      <c r="H69" s="173"/>
      <c r="I69" s="173"/>
      <c r="J69" s="173"/>
      <c r="K69" s="173"/>
      <c r="L69" s="173"/>
      <c r="M69" s="173"/>
      <c r="N69" s="174"/>
    </row>
    <row r="70" spans="1:14" ht="35.1" customHeight="1">
      <c r="A70" s="7">
        <f>Budget!O95</f>
        <v>2.7</v>
      </c>
      <c r="B70" s="167" t="s">
        <v>247</v>
      </c>
      <c r="C70" s="181"/>
      <c r="D70" s="181"/>
      <c r="E70" s="181"/>
      <c r="F70" s="181"/>
      <c r="G70" s="181"/>
      <c r="H70" s="181"/>
      <c r="I70" s="181"/>
      <c r="J70" s="181"/>
      <c r="K70" s="181"/>
      <c r="L70" s="181"/>
      <c r="M70" s="181"/>
      <c r="N70" s="182"/>
    </row>
    <row r="71" spans="1:14" ht="35.1" customHeight="1">
      <c r="A71" s="7" t="str">
        <f>Budget!O96</f>
        <v>2.7.1</v>
      </c>
      <c r="B71" s="162" t="s">
        <v>379</v>
      </c>
      <c r="C71" s="173"/>
      <c r="D71" s="173"/>
      <c r="E71" s="173"/>
      <c r="F71" s="173"/>
      <c r="G71" s="173"/>
      <c r="H71" s="173"/>
      <c r="I71" s="173"/>
      <c r="J71" s="173"/>
      <c r="K71" s="173"/>
      <c r="L71" s="173"/>
      <c r="M71" s="173"/>
      <c r="N71" s="174"/>
    </row>
    <row r="72" spans="1:14" ht="35.1" customHeight="1">
      <c r="A72" s="7" t="str">
        <f>Budget!O97</f>
        <v>2.7.2</v>
      </c>
      <c r="B72" s="162" t="s">
        <v>380</v>
      </c>
      <c r="C72" s="173"/>
      <c r="D72" s="173"/>
      <c r="E72" s="173"/>
      <c r="F72" s="173"/>
      <c r="G72" s="173"/>
      <c r="H72" s="173"/>
      <c r="I72" s="173"/>
      <c r="J72" s="173"/>
      <c r="K72" s="173"/>
      <c r="L72" s="173"/>
      <c r="M72" s="173"/>
      <c r="N72" s="174"/>
    </row>
    <row r="73" spans="1:14" ht="34.5" customHeight="1">
      <c r="A73" s="7" t="str">
        <f>Budget!O98</f>
        <v>2.7.3</v>
      </c>
      <c r="B73" s="162" t="s">
        <v>381</v>
      </c>
      <c r="C73" s="173"/>
      <c r="D73" s="173"/>
      <c r="E73" s="173"/>
      <c r="F73" s="173"/>
      <c r="G73" s="173"/>
      <c r="H73" s="173"/>
      <c r="I73" s="173"/>
      <c r="J73" s="173"/>
      <c r="K73" s="173"/>
      <c r="L73" s="173"/>
      <c r="M73" s="173"/>
      <c r="N73" s="174"/>
    </row>
    <row r="74" spans="1:14" ht="24.95" customHeight="1">
      <c r="A74" s="7" t="str">
        <f>Budget!O99</f>
        <v>2.7.4</v>
      </c>
      <c r="B74" s="162" t="s">
        <v>387</v>
      </c>
      <c r="C74" s="173"/>
      <c r="D74" s="173"/>
      <c r="E74" s="173"/>
      <c r="F74" s="173"/>
      <c r="G74" s="173"/>
      <c r="H74" s="173"/>
      <c r="I74" s="173"/>
      <c r="J74" s="173"/>
      <c r="K74" s="173"/>
      <c r="L74" s="173"/>
      <c r="M74" s="173"/>
      <c r="N74" s="174"/>
    </row>
    <row r="75" spans="1:14" ht="35.1" customHeight="1">
      <c r="A75" s="7" t="str">
        <f>Budget!O100</f>
        <v>2.7.5</v>
      </c>
      <c r="B75" s="162" t="s">
        <v>382</v>
      </c>
      <c r="C75" s="173"/>
      <c r="D75" s="173"/>
      <c r="E75" s="173"/>
      <c r="F75" s="173"/>
      <c r="G75" s="173"/>
      <c r="H75" s="173"/>
      <c r="I75" s="173"/>
      <c r="J75" s="173"/>
      <c r="K75" s="173"/>
      <c r="L75" s="173"/>
      <c r="M75" s="173"/>
      <c r="N75" s="174"/>
    </row>
    <row r="76" spans="1:14" ht="24.95" customHeight="1">
      <c r="A76" s="7" t="str">
        <f>Budget!O101</f>
        <v>2.7.6</v>
      </c>
      <c r="B76" s="162" t="s">
        <v>383</v>
      </c>
      <c r="C76" s="173"/>
      <c r="D76" s="173"/>
      <c r="E76" s="173"/>
      <c r="F76" s="173"/>
      <c r="G76" s="173"/>
      <c r="H76" s="173"/>
      <c r="I76" s="173"/>
      <c r="J76" s="173"/>
      <c r="K76" s="173"/>
      <c r="L76" s="173"/>
      <c r="M76" s="173"/>
      <c r="N76" s="174"/>
    </row>
    <row r="77" spans="1:14" ht="35.1" customHeight="1">
      <c r="A77" s="8">
        <f>Budget!O104</f>
        <v>3.1</v>
      </c>
      <c r="B77" s="167" t="s">
        <v>248</v>
      </c>
      <c r="C77" s="181"/>
      <c r="D77" s="181"/>
      <c r="E77" s="181"/>
      <c r="F77" s="181"/>
      <c r="G77" s="181"/>
      <c r="H77" s="181"/>
      <c r="I77" s="181"/>
      <c r="J77" s="181"/>
      <c r="K77" s="181"/>
      <c r="L77" s="181"/>
      <c r="M77" s="181"/>
      <c r="N77" s="182"/>
    </row>
    <row r="78" spans="1:14" ht="35.1" customHeight="1">
      <c r="A78" s="8" t="str">
        <f>Budget!O105</f>
        <v>3.1.1</v>
      </c>
      <c r="B78" s="192" t="s">
        <v>249</v>
      </c>
      <c r="C78" s="193"/>
      <c r="D78" s="193"/>
      <c r="E78" s="193"/>
      <c r="F78" s="193"/>
      <c r="G78" s="193"/>
      <c r="H78" s="193"/>
      <c r="I78" s="193"/>
      <c r="J78" s="193"/>
      <c r="K78" s="193"/>
      <c r="L78" s="193"/>
      <c r="M78" s="193"/>
      <c r="N78" s="194"/>
    </row>
    <row r="79" spans="1:14" ht="35.1" customHeight="1">
      <c r="A79" s="8" t="str">
        <f>Budget!O106</f>
        <v>3.1.2</v>
      </c>
      <c r="B79" s="192" t="s">
        <v>250</v>
      </c>
      <c r="C79" s="193"/>
      <c r="D79" s="193"/>
      <c r="E79" s="193"/>
      <c r="F79" s="193"/>
      <c r="G79" s="193"/>
      <c r="H79" s="193"/>
      <c r="I79" s="193"/>
      <c r="J79" s="193"/>
      <c r="K79" s="193"/>
      <c r="L79" s="193"/>
      <c r="M79" s="193"/>
      <c r="N79" s="194"/>
    </row>
    <row r="80" spans="1:14" ht="39.950000000000003" customHeight="1">
      <c r="A80" s="8" t="str">
        <f>Budget!O107</f>
        <v>3.1.3</v>
      </c>
      <c r="B80" s="192" t="s">
        <v>251</v>
      </c>
      <c r="C80" s="193"/>
      <c r="D80" s="193"/>
      <c r="E80" s="193"/>
      <c r="F80" s="193"/>
      <c r="G80" s="193"/>
      <c r="H80" s="193"/>
      <c r="I80" s="193"/>
      <c r="J80" s="193"/>
      <c r="K80" s="193"/>
      <c r="L80" s="193"/>
      <c r="M80" s="193"/>
      <c r="N80" s="194"/>
    </row>
    <row r="81" spans="1:15" ht="35.1" customHeight="1">
      <c r="A81" s="9" t="str">
        <f>Budget!O108</f>
        <v>3.1.4</v>
      </c>
      <c r="B81" s="192" t="s">
        <v>252</v>
      </c>
      <c r="C81" s="193"/>
      <c r="D81" s="193"/>
      <c r="E81" s="193"/>
      <c r="F81" s="193"/>
      <c r="G81" s="193"/>
      <c r="H81" s="193"/>
      <c r="I81" s="193"/>
      <c r="J81" s="193"/>
      <c r="K81" s="193"/>
      <c r="L81" s="193"/>
      <c r="M81" s="193"/>
      <c r="N81" s="194"/>
    </row>
    <row r="82" spans="1:15" ht="35.1" customHeight="1">
      <c r="A82" s="8" t="str">
        <f>Budget!O109</f>
        <v>3.1.5</v>
      </c>
      <c r="B82" s="192" t="s">
        <v>253</v>
      </c>
      <c r="C82" s="193"/>
      <c r="D82" s="193"/>
      <c r="E82" s="193"/>
      <c r="F82" s="193"/>
      <c r="G82" s="193"/>
      <c r="H82" s="193"/>
      <c r="I82" s="193"/>
      <c r="J82" s="193"/>
      <c r="K82" s="193"/>
      <c r="L82" s="193"/>
      <c r="M82" s="193"/>
      <c r="N82" s="194"/>
    </row>
    <row r="83" spans="1:15" ht="35.1" customHeight="1">
      <c r="A83" s="8" t="str">
        <f>Budget!O110</f>
        <v>3.1.6</v>
      </c>
      <c r="B83" s="192" t="s">
        <v>254</v>
      </c>
      <c r="C83" s="193"/>
      <c r="D83" s="193"/>
      <c r="E83" s="193"/>
      <c r="F83" s="193"/>
      <c r="G83" s="193"/>
      <c r="H83" s="193"/>
      <c r="I83" s="193"/>
      <c r="J83" s="193"/>
      <c r="K83" s="193"/>
      <c r="L83" s="193"/>
      <c r="M83" s="193"/>
      <c r="N83" s="194"/>
    </row>
    <row r="84" spans="1:15" ht="24.95" customHeight="1">
      <c r="A84" s="8" t="str">
        <f>Budget!O111</f>
        <v>3.1.7</v>
      </c>
      <c r="B84" s="195" t="s">
        <v>255</v>
      </c>
      <c r="C84" s="196"/>
      <c r="D84" s="196"/>
      <c r="E84" s="196"/>
      <c r="F84" s="196"/>
      <c r="G84" s="196"/>
      <c r="H84" s="196"/>
      <c r="I84" s="196"/>
      <c r="J84" s="196"/>
      <c r="K84" s="196"/>
      <c r="L84" s="196"/>
      <c r="M84" s="196"/>
      <c r="N84" s="197"/>
      <c r="O84" s="3"/>
    </row>
    <row r="85" spans="1:15" ht="35.1" customHeight="1">
      <c r="A85" s="8">
        <f>Budget!O113</f>
        <v>3.2</v>
      </c>
      <c r="B85" s="198" t="s">
        <v>256</v>
      </c>
      <c r="C85" s="199"/>
      <c r="D85" s="199"/>
      <c r="E85" s="199"/>
      <c r="F85" s="199"/>
      <c r="G85" s="199"/>
      <c r="H85" s="199"/>
      <c r="I85" s="199"/>
      <c r="J85" s="199"/>
      <c r="K85" s="199"/>
      <c r="L85" s="199"/>
      <c r="M85" s="199"/>
      <c r="N85" s="200"/>
      <c r="O85" s="3"/>
    </row>
    <row r="86" spans="1:15" ht="35.1" customHeight="1">
      <c r="A86" s="8" t="str">
        <f>Budget!O114</f>
        <v>3.2.1</v>
      </c>
      <c r="B86" s="186" t="s">
        <v>257</v>
      </c>
      <c r="C86" s="187"/>
      <c r="D86" s="187"/>
      <c r="E86" s="187"/>
      <c r="F86" s="187"/>
      <c r="G86" s="187"/>
      <c r="H86" s="187"/>
      <c r="I86" s="187"/>
      <c r="J86" s="187"/>
      <c r="K86" s="187"/>
      <c r="L86" s="187"/>
      <c r="M86" s="187"/>
      <c r="N86" s="188"/>
      <c r="O86" s="3"/>
    </row>
    <row r="87" spans="1:15" ht="35.1" customHeight="1">
      <c r="A87" s="8" t="str">
        <f>Budget!O115</f>
        <v>3.2.2</v>
      </c>
      <c r="B87" s="186" t="s">
        <v>258</v>
      </c>
      <c r="C87" s="187"/>
      <c r="D87" s="187"/>
      <c r="E87" s="187"/>
      <c r="F87" s="187"/>
      <c r="G87" s="187"/>
      <c r="H87" s="187"/>
      <c r="I87" s="187"/>
      <c r="J87" s="187"/>
      <c r="K87" s="187"/>
      <c r="L87" s="187"/>
      <c r="M87" s="187"/>
      <c r="N87" s="188"/>
      <c r="O87" s="3"/>
    </row>
    <row r="88" spans="1:15" ht="35.1" customHeight="1">
      <c r="A88" s="8" t="str">
        <f>Budget!O116</f>
        <v>3.2.3</v>
      </c>
      <c r="B88" s="186" t="s">
        <v>259</v>
      </c>
      <c r="C88" s="187"/>
      <c r="D88" s="187"/>
      <c r="E88" s="187"/>
      <c r="F88" s="187"/>
      <c r="G88" s="187"/>
      <c r="H88" s="187"/>
      <c r="I88" s="187"/>
      <c r="J88" s="187"/>
      <c r="K88" s="187"/>
      <c r="L88" s="187"/>
      <c r="M88" s="187"/>
      <c r="N88" s="188"/>
      <c r="O88" s="3"/>
    </row>
    <row r="89" spans="1:15" ht="35.1" customHeight="1">
      <c r="A89" s="8" t="str">
        <f>Budget!O117</f>
        <v>3.2.4</v>
      </c>
      <c r="B89" s="189" t="s">
        <v>260</v>
      </c>
      <c r="C89" s="190"/>
      <c r="D89" s="190"/>
      <c r="E89" s="190"/>
      <c r="F89" s="190"/>
      <c r="G89" s="190"/>
      <c r="H89" s="190"/>
      <c r="I89" s="190"/>
      <c r="J89" s="190"/>
      <c r="K89" s="190"/>
      <c r="L89" s="190"/>
      <c r="M89" s="190"/>
      <c r="N89" s="191"/>
      <c r="O89" s="3"/>
    </row>
    <row r="90" spans="1:15" ht="24.95" customHeight="1">
      <c r="A90" s="8" t="str">
        <f>Budget!O118</f>
        <v>3.2.5</v>
      </c>
      <c r="B90" s="189" t="s">
        <v>261</v>
      </c>
      <c r="C90" s="190"/>
      <c r="D90" s="190"/>
      <c r="E90" s="190"/>
      <c r="F90" s="190"/>
      <c r="G90" s="190"/>
      <c r="H90" s="190"/>
      <c r="I90" s="190"/>
      <c r="J90" s="190"/>
      <c r="K90" s="190"/>
      <c r="L90" s="190"/>
      <c r="M90" s="190"/>
      <c r="N90" s="191"/>
      <c r="O90" s="3"/>
    </row>
    <row r="91" spans="1:15" ht="24.95" customHeight="1">
      <c r="A91" s="8">
        <f>Budget!O120</f>
        <v>3.3</v>
      </c>
      <c r="B91" s="198" t="s">
        <v>262</v>
      </c>
      <c r="C91" s="199"/>
      <c r="D91" s="199"/>
      <c r="E91" s="199"/>
      <c r="F91" s="199"/>
      <c r="G91" s="199"/>
      <c r="H91" s="199"/>
      <c r="I91" s="199"/>
      <c r="J91" s="199"/>
      <c r="K91" s="199"/>
      <c r="L91" s="199"/>
      <c r="M91" s="199"/>
      <c r="N91" s="200"/>
      <c r="O91" s="3"/>
    </row>
    <row r="92" spans="1:15" ht="24.95" customHeight="1">
      <c r="A92" s="8" t="str">
        <f>Budget!O121</f>
        <v>3.3.1</v>
      </c>
      <c r="B92" s="186" t="s">
        <v>263</v>
      </c>
      <c r="C92" s="187"/>
      <c r="D92" s="187"/>
      <c r="E92" s="187"/>
      <c r="F92" s="187"/>
      <c r="G92" s="187"/>
      <c r="H92" s="187"/>
      <c r="I92" s="187"/>
      <c r="J92" s="187"/>
      <c r="K92" s="187"/>
      <c r="L92" s="187"/>
      <c r="M92" s="187"/>
      <c r="N92" s="188"/>
      <c r="O92" s="3"/>
    </row>
    <row r="93" spans="1:15" ht="24.95" customHeight="1">
      <c r="A93" s="8" t="str">
        <f>Budget!O122</f>
        <v>3.3.2</v>
      </c>
      <c r="B93" s="186" t="s">
        <v>264</v>
      </c>
      <c r="C93" s="187"/>
      <c r="D93" s="187"/>
      <c r="E93" s="187"/>
      <c r="F93" s="187"/>
      <c r="G93" s="187"/>
      <c r="H93" s="187"/>
      <c r="I93" s="187"/>
      <c r="J93" s="187"/>
      <c r="K93" s="187"/>
      <c r="L93" s="187"/>
      <c r="M93" s="187"/>
      <c r="N93" s="188"/>
      <c r="O93" s="3"/>
    </row>
    <row r="94" spans="1:15" ht="24.95" customHeight="1">
      <c r="A94" s="8" t="str">
        <f>Budget!O123</f>
        <v>3.3.3</v>
      </c>
      <c r="B94" s="186" t="s">
        <v>265</v>
      </c>
      <c r="C94" s="187"/>
      <c r="D94" s="187"/>
      <c r="E94" s="187"/>
      <c r="F94" s="187"/>
      <c r="G94" s="187"/>
      <c r="H94" s="187"/>
      <c r="I94" s="187"/>
      <c r="J94" s="187"/>
      <c r="K94" s="187"/>
      <c r="L94" s="187"/>
      <c r="M94" s="187"/>
      <c r="N94" s="188"/>
      <c r="O94" s="3"/>
    </row>
    <row r="95" spans="1:15" ht="24.95" customHeight="1">
      <c r="A95" s="8" t="str">
        <f>Budget!O124</f>
        <v>3.3.4</v>
      </c>
      <c r="B95" s="186" t="s">
        <v>266</v>
      </c>
      <c r="C95" s="187"/>
      <c r="D95" s="187"/>
      <c r="E95" s="187"/>
      <c r="F95" s="187"/>
      <c r="G95" s="187"/>
      <c r="H95" s="187"/>
      <c r="I95" s="187"/>
      <c r="J95" s="187"/>
      <c r="K95" s="187"/>
      <c r="L95" s="187"/>
      <c r="M95" s="187"/>
      <c r="N95" s="188"/>
      <c r="O95" s="3"/>
    </row>
    <row r="96" spans="1:15" ht="35.1" customHeight="1">
      <c r="A96" s="8" t="str">
        <f>Budget!O125</f>
        <v>3.3.5</v>
      </c>
      <c r="B96" s="186" t="s">
        <v>267</v>
      </c>
      <c r="C96" s="187"/>
      <c r="D96" s="187"/>
      <c r="E96" s="187"/>
      <c r="F96" s="187"/>
      <c r="G96" s="187"/>
      <c r="H96" s="187"/>
      <c r="I96" s="187"/>
      <c r="J96" s="187"/>
      <c r="K96" s="187"/>
      <c r="L96" s="187"/>
      <c r="M96" s="187"/>
      <c r="N96" s="188"/>
      <c r="O96" s="3"/>
    </row>
    <row r="97" spans="1:15" ht="24.95" customHeight="1">
      <c r="A97" s="8" t="str">
        <f>Budget!O126</f>
        <v>3.3.6</v>
      </c>
      <c r="B97" s="186" t="s">
        <v>268</v>
      </c>
      <c r="C97" s="187"/>
      <c r="D97" s="187"/>
      <c r="E97" s="187"/>
      <c r="F97" s="187"/>
      <c r="G97" s="187"/>
      <c r="H97" s="187"/>
      <c r="I97" s="187"/>
      <c r="J97" s="187"/>
      <c r="K97" s="187"/>
      <c r="L97" s="187"/>
      <c r="M97" s="187"/>
      <c r="N97" s="188"/>
      <c r="O97" s="3"/>
    </row>
    <row r="98" spans="1:15" ht="24.95" customHeight="1">
      <c r="A98" s="8" t="str">
        <f>Budget!O127</f>
        <v>3.3.7</v>
      </c>
      <c r="B98" s="186" t="s">
        <v>269</v>
      </c>
      <c r="C98" s="187"/>
      <c r="D98" s="187"/>
      <c r="E98" s="187"/>
      <c r="F98" s="187"/>
      <c r="G98" s="187"/>
      <c r="H98" s="187"/>
      <c r="I98" s="187"/>
      <c r="J98" s="187"/>
      <c r="K98" s="187"/>
      <c r="L98" s="187"/>
      <c r="M98" s="187"/>
      <c r="N98" s="188"/>
      <c r="O98" s="3"/>
    </row>
    <row r="99" spans="1:15" ht="24.95" customHeight="1">
      <c r="A99" s="8" t="str">
        <f>Budget!O128</f>
        <v>3.3.8</v>
      </c>
      <c r="B99" s="186" t="s">
        <v>270</v>
      </c>
      <c r="C99" s="187"/>
      <c r="D99" s="187"/>
      <c r="E99" s="187"/>
      <c r="F99" s="187"/>
      <c r="G99" s="187"/>
      <c r="H99" s="187"/>
      <c r="I99" s="187"/>
      <c r="J99" s="187"/>
      <c r="K99" s="187"/>
      <c r="L99" s="187"/>
      <c r="M99" s="187"/>
      <c r="N99" s="188"/>
      <c r="O99" s="3"/>
    </row>
    <row r="100" spans="1:15" ht="35.1" customHeight="1">
      <c r="A100" s="12" t="str">
        <f>Budget!O129</f>
        <v>3.3.9</v>
      </c>
      <c r="B100" s="186" t="s">
        <v>271</v>
      </c>
      <c r="C100" s="187"/>
      <c r="D100" s="187"/>
      <c r="E100" s="187"/>
      <c r="F100" s="187"/>
      <c r="G100" s="187"/>
      <c r="H100" s="187"/>
      <c r="I100" s="187"/>
      <c r="J100" s="187"/>
      <c r="K100" s="187"/>
      <c r="L100" s="187"/>
      <c r="M100" s="187"/>
      <c r="N100" s="188"/>
      <c r="O100" s="3"/>
    </row>
    <row r="101" spans="1:15" ht="24.95" customHeight="1">
      <c r="A101" s="8" t="str">
        <f>Budget!O130</f>
        <v>3.3.11</v>
      </c>
      <c r="B101" s="186" t="s">
        <v>272</v>
      </c>
      <c r="C101" s="187"/>
      <c r="D101" s="187"/>
      <c r="E101" s="187"/>
      <c r="F101" s="187"/>
      <c r="G101" s="187"/>
      <c r="H101" s="187"/>
      <c r="I101" s="187"/>
      <c r="J101" s="187"/>
      <c r="K101" s="187"/>
      <c r="L101" s="187"/>
      <c r="M101" s="187"/>
      <c r="N101" s="188"/>
    </row>
    <row r="102" spans="1:15" ht="35.1" customHeight="1">
      <c r="A102" s="8">
        <f>Budget!O133</f>
        <v>4</v>
      </c>
      <c r="B102" s="198" t="s">
        <v>273</v>
      </c>
      <c r="C102" s="199"/>
      <c r="D102" s="199"/>
      <c r="E102" s="199"/>
      <c r="F102" s="199"/>
      <c r="G102" s="199"/>
      <c r="H102" s="199"/>
      <c r="I102" s="199"/>
      <c r="J102" s="199"/>
      <c r="K102" s="199"/>
      <c r="L102" s="199"/>
      <c r="M102" s="199"/>
      <c r="N102" s="200"/>
    </row>
    <row r="103" spans="1:15" ht="35.1" customHeight="1">
      <c r="A103" s="8">
        <f>Budget!O134</f>
        <v>4.0999999999999996</v>
      </c>
      <c r="B103" s="201" t="s">
        <v>299</v>
      </c>
      <c r="C103" s="202"/>
      <c r="D103" s="202"/>
      <c r="E103" s="202"/>
      <c r="F103" s="202"/>
      <c r="G103" s="202"/>
      <c r="H103" s="202"/>
      <c r="I103" s="202"/>
      <c r="J103" s="202"/>
      <c r="K103" s="202"/>
      <c r="L103" s="202"/>
      <c r="M103" s="202"/>
      <c r="N103" s="203"/>
    </row>
    <row r="104" spans="1:15" ht="35.1" customHeight="1">
      <c r="A104" s="8">
        <f>Budget!O135</f>
        <v>4.2</v>
      </c>
      <c r="B104" s="201" t="s">
        <v>274</v>
      </c>
      <c r="C104" s="202"/>
      <c r="D104" s="202"/>
      <c r="E104" s="202"/>
      <c r="F104" s="202"/>
      <c r="G104" s="202"/>
      <c r="H104" s="202"/>
      <c r="I104" s="202"/>
      <c r="J104" s="202"/>
      <c r="K104" s="202"/>
      <c r="L104" s="202"/>
      <c r="M104" s="202"/>
      <c r="N104" s="203"/>
    </row>
    <row r="105" spans="1:15" ht="24.95" customHeight="1">
      <c r="A105" s="8">
        <f>Budget!O136</f>
        <v>4.3</v>
      </c>
      <c r="B105" s="201" t="s">
        <v>275</v>
      </c>
      <c r="C105" s="202"/>
      <c r="D105" s="202"/>
      <c r="E105" s="202"/>
      <c r="F105" s="202"/>
      <c r="G105" s="202"/>
      <c r="H105" s="202"/>
      <c r="I105" s="202"/>
      <c r="J105" s="202"/>
      <c r="K105" s="202"/>
      <c r="L105" s="202"/>
      <c r="M105" s="202"/>
      <c r="N105" s="203"/>
    </row>
    <row r="106" spans="1:15" ht="24.95" customHeight="1">
      <c r="A106" s="7">
        <f>Budget!O137</f>
        <v>4.4000000000000004</v>
      </c>
      <c r="B106" s="201" t="s">
        <v>276</v>
      </c>
      <c r="C106" s="202"/>
      <c r="D106" s="202"/>
      <c r="E106" s="202"/>
      <c r="F106" s="202"/>
      <c r="G106" s="202"/>
      <c r="H106" s="202"/>
      <c r="I106" s="202"/>
      <c r="J106" s="202"/>
      <c r="K106" s="202"/>
      <c r="L106" s="202"/>
      <c r="M106" s="202"/>
      <c r="N106" s="203"/>
    </row>
    <row r="107" spans="1:15" ht="35.1" customHeight="1">
      <c r="A107" s="9">
        <f>Budget!O138</f>
        <v>4.5</v>
      </c>
      <c r="B107" s="186" t="s">
        <v>277</v>
      </c>
      <c r="C107" s="187"/>
      <c r="D107" s="187"/>
      <c r="E107" s="187"/>
      <c r="F107" s="187"/>
      <c r="G107" s="187"/>
      <c r="H107" s="187"/>
      <c r="I107" s="187"/>
      <c r="J107" s="187"/>
      <c r="K107" s="187"/>
      <c r="L107" s="187"/>
      <c r="M107" s="187"/>
      <c r="N107" s="188"/>
    </row>
    <row r="108" spans="1:15" ht="35.1" customHeight="1">
      <c r="A108" s="8">
        <f>Budget!O139</f>
        <v>4.5999999999999996</v>
      </c>
      <c r="B108" s="186" t="s">
        <v>278</v>
      </c>
      <c r="C108" s="187"/>
      <c r="D108" s="187"/>
      <c r="E108" s="187"/>
      <c r="F108" s="187"/>
      <c r="G108" s="187"/>
      <c r="H108" s="187"/>
      <c r="I108" s="187"/>
      <c r="J108" s="187"/>
      <c r="K108" s="187"/>
      <c r="L108" s="187"/>
      <c r="M108" s="187"/>
      <c r="N108" s="188"/>
    </row>
    <row r="109" spans="1:15" ht="24.95" customHeight="1">
      <c r="A109" s="8">
        <f>Budget!O140</f>
        <v>4.7</v>
      </c>
      <c r="B109" s="186" t="s">
        <v>279</v>
      </c>
      <c r="C109" s="187"/>
      <c r="D109" s="187"/>
      <c r="E109" s="187"/>
      <c r="F109" s="187"/>
      <c r="G109" s="187"/>
      <c r="H109" s="187"/>
      <c r="I109" s="187"/>
      <c r="J109" s="187"/>
      <c r="K109" s="187"/>
      <c r="L109" s="187"/>
      <c r="M109" s="187"/>
      <c r="N109" s="188"/>
    </row>
    <row r="110" spans="1:15" ht="35.1" customHeight="1">
      <c r="A110" s="8">
        <f>Budget!O141</f>
        <v>4.8</v>
      </c>
      <c r="B110" s="201" t="s">
        <v>280</v>
      </c>
      <c r="C110" s="202"/>
      <c r="D110" s="202"/>
      <c r="E110" s="202"/>
      <c r="F110" s="202"/>
      <c r="G110" s="202"/>
      <c r="H110" s="202"/>
      <c r="I110" s="202"/>
      <c r="J110" s="202"/>
      <c r="K110" s="202"/>
      <c r="L110" s="202"/>
      <c r="M110" s="202"/>
      <c r="N110" s="203"/>
    </row>
    <row r="111" spans="1:15" ht="35.1" customHeight="1">
      <c r="A111" s="8">
        <f>Budget!O142</f>
        <v>4.9000000000000004</v>
      </c>
      <c r="B111" s="204" t="s">
        <v>281</v>
      </c>
      <c r="C111" s="205"/>
      <c r="D111" s="205"/>
      <c r="E111" s="205"/>
      <c r="F111" s="205"/>
      <c r="G111" s="205"/>
      <c r="H111" s="205"/>
      <c r="I111" s="205"/>
      <c r="J111" s="205"/>
      <c r="K111" s="205"/>
      <c r="L111" s="205"/>
      <c r="M111" s="205"/>
      <c r="N111" s="206"/>
    </row>
    <row r="112" spans="1:15" ht="35.1" customHeight="1">
      <c r="A112" s="12">
        <f>Budget!O143</f>
        <v>4.0999999999999996</v>
      </c>
      <c r="B112" s="189" t="s">
        <v>282</v>
      </c>
      <c r="C112" s="190"/>
      <c r="D112" s="190"/>
      <c r="E112" s="190"/>
      <c r="F112" s="190"/>
      <c r="G112" s="190"/>
      <c r="H112" s="190"/>
      <c r="I112" s="190"/>
      <c r="J112" s="190"/>
      <c r="K112" s="190"/>
      <c r="L112" s="190"/>
      <c r="M112" s="190"/>
      <c r="N112" s="191"/>
    </row>
    <row r="113" spans="1:14" ht="35.1" customHeight="1">
      <c r="A113" s="8">
        <f>Budget!O144</f>
        <v>4.1100000000000003</v>
      </c>
      <c r="B113" s="186" t="s">
        <v>283</v>
      </c>
      <c r="C113" s="187"/>
      <c r="D113" s="187"/>
      <c r="E113" s="187"/>
      <c r="F113" s="187"/>
      <c r="G113" s="187"/>
      <c r="H113" s="187"/>
      <c r="I113" s="187"/>
      <c r="J113" s="187"/>
      <c r="K113" s="187"/>
      <c r="L113" s="187"/>
      <c r="M113" s="187"/>
      <c r="N113" s="188"/>
    </row>
    <row r="114" spans="1:14" ht="35.1" customHeight="1">
      <c r="A114" s="8">
        <f>Budget!O145</f>
        <v>4.12</v>
      </c>
      <c r="B114" s="186" t="s">
        <v>305</v>
      </c>
      <c r="C114" s="187"/>
      <c r="D114" s="187"/>
      <c r="E114" s="187"/>
      <c r="F114" s="187"/>
      <c r="G114" s="187"/>
      <c r="H114" s="187"/>
      <c r="I114" s="187"/>
      <c r="J114" s="187"/>
      <c r="K114" s="187"/>
      <c r="L114" s="187"/>
      <c r="M114" s="187"/>
      <c r="N114" s="188"/>
    </row>
    <row r="115" spans="1:14" ht="35.1" customHeight="1">
      <c r="A115" s="8">
        <f>Budget!O146</f>
        <v>4.13</v>
      </c>
      <c r="B115" s="192" t="s">
        <v>300</v>
      </c>
      <c r="C115" s="193"/>
      <c r="D115" s="193"/>
      <c r="E115" s="193"/>
      <c r="F115" s="193"/>
      <c r="G115" s="193"/>
      <c r="H115" s="193"/>
      <c r="I115" s="193"/>
      <c r="J115" s="193"/>
      <c r="K115" s="193"/>
      <c r="L115" s="193"/>
      <c r="M115" s="193"/>
      <c r="N115" s="194"/>
    </row>
    <row r="116" spans="1:14" ht="35.1" customHeight="1">
      <c r="A116" s="8">
        <f>Budget!O147</f>
        <v>4.1399999999999997</v>
      </c>
      <c r="B116" s="192" t="s">
        <v>301</v>
      </c>
      <c r="C116" s="193"/>
      <c r="D116" s="193"/>
      <c r="E116" s="193"/>
      <c r="F116" s="193"/>
      <c r="G116" s="193"/>
      <c r="H116" s="193"/>
      <c r="I116" s="193"/>
      <c r="J116" s="193"/>
      <c r="K116" s="193"/>
      <c r="L116" s="193"/>
      <c r="M116" s="193"/>
      <c r="N116" s="194"/>
    </row>
    <row r="117" spans="1:14" ht="35.1" customHeight="1">
      <c r="A117" s="8">
        <f>Budget!O148</f>
        <v>4.1500000000000004</v>
      </c>
      <c r="B117" s="186" t="s">
        <v>302</v>
      </c>
      <c r="C117" s="187"/>
      <c r="D117" s="187"/>
      <c r="E117" s="187"/>
      <c r="F117" s="187"/>
      <c r="G117" s="187"/>
      <c r="H117" s="187"/>
      <c r="I117" s="187"/>
      <c r="J117" s="187"/>
      <c r="K117" s="187"/>
      <c r="L117" s="187"/>
      <c r="M117" s="187"/>
      <c r="N117" s="188"/>
    </row>
    <row r="118" spans="1:14" ht="35.1" customHeight="1">
      <c r="A118" s="8">
        <f>Budget!O149</f>
        <v>4.16</v>
      </c>
      <c r="B118" s="186" t="s">
        <v>303</v>
      </c>
      <c r="C118" s="187"/>
      <c r="D118" s="187"/>
      <c r="E118" s="187"/>
      <c r="F118" s="187"/>
      <c r="G118" s="187"/>
      <c r="H118" s="187"/>
      <c r="I118" s="187"/>
      <c r="J118" s="187"/>
      <c r="K118" s="187"/>
      <c r="L118" s="187"/>
      <c r="M118" s="187"/>
      <c r="N118" s="188"/>
    </row>
    <row r="119" spans="1:14" ht="24.95" customHeight="1">
      <c r="A119" s="8">
        <f>Budget!O150</f>
        <v>4.17</v>
      </c>
      <c r="B119" s="186" t="s">
        <v>304</v>
      </c>
      <c r="C119" s="187"/>
      <c r="D119" s="187"/>
      <c r="E119" s="187"/>
      <c r="F119" s="187"/>
      <c r="G119" s="187"/>
      <c r="H119" s="187"/>
      <c r="I119" s="187"/>
      <c r="J119" s="187"/>
      <c r="K119" s="187"/>
      <c r="L119" s="187"/>
      <c r="M119" s="187"/>
      <c r="N119" s="188"/>
    </row>
    <row r="120" spans="1:14" ht="24.95" customHeight="1">
      <c r="A120" s="8">
        <f>Budget!O151</f>
        <v>4.18</v>
      </c>
      <c r="B120" s="192" t="s">
        <v>30</v>
      </c>
      <c r="C120" s="193"/>
      <c r="D120" s="193"/>
      <c r="E120" s="193"/>
      <c r="F120" s="193"/>
      <c r="G120" s="193"/>
      <c r="H120" s="193"/>
      <c r="I120" s="193"/>
      <c r="J120" s="193"/>
      <c r="K120" s="193"/>
      <c r="L120" s="193"/>
      <c r="M120" s="193"/>
      <c r="N120" s="194"/>
    </row>
    <row r="121" spans="1:14" ht="24.95" customHeight="1">
      <c r="A121" s="8">
        <f>Budget!O153</f>
        <v>5</v>
      </c>
      <c r="B121" s="198" t="s">
        <v>284</v>
      </c>
      <c r="C121" s="199"/>
      <c r="D121" s="199"/>
      <c r="E121" s="199"/>
      <c r="F121" s="199"/>
      <c r="G121" s="199"/>
      <c r="H121" s="199"/>
      <c r="I121" s="199"/>
      <c r="J121" s="199"/>
      <c r="K121" s="199"/>
      <c r="L121" s="199"/>
      <c r="M121" s="199"/>
      <c r="N121" s="200"/>
    </row>
    <row r="122" spans="1:14" ht="24.95" customHeight="1">
      <c r="A122" s="8">
        <f>Budget!O154</f>
        <v>5.0999999999999996</v>
      </c>
      <c r="B122" s="186" t="s">
        <v>386</v>
      </c>
      <c r="C122" s="187"/>
      <c r="D122" s="187"/>
      <c r="E122" s="187"/>
      <c r="F122" s="187"/>
      <c r="G122" s="187"/>
      <c r="H122" s="187"/>
      <c r="I122" s="187"/>
      <c r="J122" s="187"/>
      <c r="K122" s="187"/>
      <c r="L122" s="187"/>
      <c r="M122" s="187"/>
      <c r="N122" s="188"/>
    </row>
    <row r="123" spans="1:14" ht="24.95" customHeight="1">
      <c r="A123" s="8">
        <f>Budget!O155</f>
        <v>5.2</v>
      </c>
      <c r="B123" s="186" t="s">
        <v>285</v>
      </c>
      <c r="C123" s="187"/>
      <c r="D123" s="187"/>
      <c r="E123" s="187"/>
      <c r="F123" s="187"/>
      <c r="G123" s="187"/>
      <c r="H123" s="187"/>
      <c r="I123" s="187"/>
      <c r="J123" s="187"/>
      <c r="K123" s="187"/>
      <c r="L123" s="187"/>
      <c r="M123" s="187"/>
      <c r="N123" s="188"/>
    </row>
    <row r="124" spans="1:14" ht="24.95" customHeight="1">
      <c r="A124" s="8">
        <f>Budget!O156</f>
        <v>5.3</v>
      </c>
      <c r="B124" s="204" t="s">
        <v>286</v>
      </c>
      <c r="C124" s="205"/>
      <c r="D124" s="205"/>
      <c r="E124" s="205"/>
      <c r="F124" s="205"/>
      <c r="G124" s="205"/>
      <c r="H124" s="205"/>
      <c r="I124" s="205"/>
      <c r="J124" s="205"/>
      <c r="K124" s="205"/>
      <c r="L124" s="205"/>
      <c r="M124" s="205"/>
      <c r="N124" s="206"/>
    </row>
    <row r="125" spans="1:14" ht="24.95" customHeight="1">
      <c r="A125" s="8">
        <f>Budget!O157</f>
        <v>5.4</v>
      </c>
      <c r="B125" s="189" t="s">
        <v>287</v>
      </c>
      <c r="C125" s="190"/>
      <c r="D125" s="190"/>
      <c r="E125" s="190"/>
      <c r="F125" s="190"/>
      <c r="G125" s="190"/>
      <c r="H125" s="190"/>
      <c r="I125" s="190"/>
      <c r="J125" s="190"/>
      <c r="K125" s="190"/>
      <c r="L125" s="190"/>
      <c r="M125" s="190"/>
      <c r="N125" s="191"/>
    </row>
    <row r="126" spans="1:14" ht="28.5" customHeight="1" thickBot="1">
      <c r="A126" s="8">
        <f>Budget!O158</f>
        <v>5.5</v>
      </c>
      <c r="B126" s="207" t="s">
        <v>385</v>
      </c>
      <c r="C126" s="208"/>
      <c r="D126" s="208"/>
      <c r="E126" s="208"/>
      <c r="F126" s="208"/>
      <c r="G126" s="208"/>
      <c r="H126" s="208"/>
      <c r="I126" s="208"/>
      <c r="J126" s="208"/>
      <c r="K126" s="208"/>
      <c r="L126" s="208"/>
      <c r="M126" s="208"/>
      <c r="N126" s="209"/>
    </row>
    <row r="127" spans="1:14" ht="12.75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</row>
    <row r="128" spans="1:14" ht="12.75"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</row>
    <row r="129" spans="2:14" ht="12.75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</row>
    <row r="130" spans="2:14" ht="12.75"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</row>
    <row r="131" spans="2:14" ht="12.75"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</row>
    <row r="132" spans="2:14" ht="12.75"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</row>
    <row r="133" spans="2:14" ht="12.75"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</row>
    <row r="134" spans="2:14" ht="12.75"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</row>
    <row r="135" spans="2:14" ht="12.75"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</row>
    <row r="136" spans="2:14" ht="12.75"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</row>
    <row r="137" spans="2:14" ht="12.75"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</row>
    <row r="138" spans="2:14" ht="12.75"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</row>
    <row r="139" spans="2:14" ht="12.75"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</row>
    <row r="140" spans="2:14" ht="12.75"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</row>
    <row r="141" spans="2:14" ht="12.75"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</row>
    <row r="142" spans="2:14" ht="12.75"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</row>
    <row r="143" spans="2:14" ht="12.75"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</row>
    <row r="144" spans="2:14" ht="12.75"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</row>
    <row r="145" spans="2:14" ht="12.75"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</row>
    <row r="146" spans="2:14" ht="12.75"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</row>
    <row r="147" spans="2:14" ht="12.75"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</row>
    <row r="148" spans="2:14" ht="12.75"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</row>
    <row r="149" spans="2:14" ht="12.75"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</row>
    <row r="150" spans="2:14" ht="12.75"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</row>
    <row r="151" spans="2:14" ht="12.75"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</row>
    <row r="152" spans="2:14" ht="12.75"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</row>
    <row r="153" spans="2:14" ht="12.75"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</row>
    <row r="154" spans="2:14" ht="12.75"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</row>
    <row r="155" spans="2:14" ht="12.75"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</row>
    <row r="156" spans="2:14" ht="12.75"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</row>
    <row r="157" spans="2:14" ht="12.75"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</row>
    <row r="158" spans="2:14" ht="12.75"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</row>
    <row r="159" spans="2:14" ht="12.75"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</row>
    <row r="160" spans="2:14" ht="12.75"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</row>
    <row r="161" spans="2:14" ht="12.75"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</row>
    <row r="162" spans="2:14" ht="12.75"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</row>
    <row r="163" spans="2:14" ht="12.75"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</row>
    <row r="164" spans="2:14" ht="12.75"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</row>
    <row r="165" spans="2:14" ht="12.75"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</row>
    <row r="166" spans="2:14" ht="12.75"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</row>
    <row r="167" spans="2:14" ht="12.75"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</row>
    <row r="168" spans="2:14" ht="12.75"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</row>
    <row r="169" spans="2:14" ht="12.75"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</row>
    <row r="170" spans="2:14" ht="12.75"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</row>
    <row r="171" spans="2:14" ht="12.75"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</row>
    <row r="172" spans="2:14" ht="12.75"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</row>
    <row r="173" spans="2:14" ht="12.75"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</row>
    <row r="174" spans="2:14" ht="12.75"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</row>
    <row r="175" spans="2:14" ht="12.75"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</row>
    <row r="176" spans="2:14" ht="12.75"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</row>
    <row r="177" spans="2:14" ht="12.75"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</row>
    <row r="178" spans="2:14" ht="12.75"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</row>
    <row r="179" spans="2:14" ht="12.75"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</row>
    <row r="180" spans="2:14" ht="12.75"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</row>
    <row r="181" spans="2:14" ht="12.75"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</row>
    <row r="182" spans="2:14" ht="12.75"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</row>
    <row r="183" spans="2:14" ht="12.75"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</row>
    <row r="184" spans="2:14" ht="12.75"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</row>
    <row r="185" spans="2:14" ht="12.75"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</row>
    <row r="186" spans="2:14" ht="12.75"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</row>
    <row r="187" spans="2:14" ht="12.75"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</row>
    <row r="188" spans="2:14" ht="12.75"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</row>
    <row r="189" spans="2:14" ht="12.75"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</row>
    <row r="190" spans="2:14" ht="12.75"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</row>
    <row r="191" spans="2:14" ht="12.75"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</row>
    <row r="192" spans="2:14" ht="12.75"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</row>
    <row r="193" spans="2:14" ht="12.75"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</row>
    <row r="194" spans="2:14" ht="12.75"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</row>
    <row r="195" spans="2:14" ht="12.75"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</row>
    <row r="196" spans="2:14" ht="49.5" customHeight="1"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</row>
  </sheetData>
  <mergeCells count="126">
    <mergeCell ref="B119:N119"/>
    <mergeCell ref="B124:N124"/>
    <mergeCell ref="B125:N125"/>
    <mergeCell ref="B126:N126"/>
    <mergeCell ref="B112:N112"/>
    <mergeCell ref="B113:N113"/>
    <mergeCell ref="B114:N114"/>
    <mergeCell ref="B121:N121"/>
    <mergeCell ref="B122:N122"/>
    <mergeCell ref="B123:N123"/>
    <mergeCell ref="B120:N120"/>
    <mergeCell ref="B118:N118"/>
    <mergeCell ref="B96:N96"/>
    <mergeCell ref="B97:N97"/>
    <mergeCell ref="B98:N98"/>
    <mergeCell ref="B99:N99"/>
    <mergeCell ref="B100:N100"/>
    <mergeCell ref="B117:N117"/>
    <mergeCell ref="B116:N116"/>
    <mergeCell ref="B91:N91"/>
    <mergeCell ref="B92:N92"/>
    <mergeCell ref="B93:N93"/>
    <mergeCell ref="B94:N94"/>
    <mergeCell ref="B95:N95"/>
    <mergeCell ref="B115:N115"/>
    <mergeCell ref="B106:N106"/>
    <mergeCell ref="B107:N107"/>
    <mergeCell ref="B108:N108"/>
    <mergeCell ref="B109:N109"/>
    <mergeCell ref="B110:N110"/>
    <mergeCell ref="B111:N111"/>
    <mergeCell ref="B101:N101"/>
    <mergeCell ref="B102:N102"/>
    <mergeCell ref="B103:N103"/>
    <mergeCell ref="B104:N104"/>
    <mergeCell ref="B105:N105"/>
    <mergeCell ref="B87:N87"/>
    <mergeCell ref="B88:N88"/>
    <mergeCell ref="B89:N89"/>
    <mergeCell ref="B90:N90"/>
    <mergeCell ref="B81:N81"/>
    <mergeCell ref="B82:N82"/>
    <mergeCell ref="B83:N83"/>
    <mergeCell ref="B75:N75"/>
    <mergeCell ref="B76:N76"/>
    <mergeCell ref="B77:N77"/>
    <mergeCell ref="B78:N78"/>
    <mergeCell ref="B79:N79"/>
    <mergeCell ref="B80:N80"/>
    <mergeCell ref="B84:N84"/>
    <mergeCell ref="B85:N85"/>
    <mergeCell ref="B86:N86"/>
    <mergeCell ref="B69:N69"/>
    <mergeCell ref="B70:N70"/>
    <mergeCell ref="B71:N71"/>
    <mergeCell ref="B72:N72"/>
    <mergeCell ref="B73:N73"/>
    <mergeCell ref="B74:N74"/>
    <mergeCell ref="B63:N63"/>
    <mergeCell ref="B64:N64"/>
    <mergeCell ref="B65:N65"/>
    <mergeCell ref="B66:N66"/>
    <mergeCell ref="B67:N67"/>
    <mergeCell ref="B68:N68"/>
    <mergeCell ref="B57:N57"/>
    <mergeCell ref="B58:N58"/>
    <mergeCell ref="B59:N59"/>
    <mergeCell ref="B60:N60"/>
    <mergeCell ref="B61:N61"/>
    <mergeCell ref="B62:N62"/>
    <mergeCell ref="B51:N51"/>
    <mergeCell ref="B52:N52"/>
    <mergeCell ref="B53:N53"/>
    <mergeCell ref="B54:N54"/>
    <mergeCell ref="B55:N55"/>
    <mergeCell ref="B56:N56"/>
    <mergeCell ref="B45:N45"/>
    <mergeCell ref="B46:N46"/>
    <mergeCell ref="B47:N47"/>
    <mergeCell ref="B48:N48"/>
    <mergeCell ref="B49:N49"/>
    <mergeCell ref="B50:N50"/>
    <mergeCell ref="B39:N39"/>
    <mergeCell ref="B40:N40"/>
    <mergeCell ref="B41:N41"/>
    <mergeCell ref="B42:N42"/>
    <mergeCell ref="B43:N43"/>
    <mergeCell ref="B44:N44"/>
    <mergeCell ref="B26:N26"/>
    <mergeCell ref="B20:N20"/>
    <mergeCell ref="B21:N21"/>
    <mergeCell ref="B22:N22"/>
    <mergeCell ref="B23:N23"/>
    <mergeCell ref="B24:N24"/>
    <mergeCell ref="B25:N25"/>
    <mergeCell ref="B18:N18"/>
    <mergeCell ref="B19:N19"/>
    <mergeCell ref="B32:N32"/>
    <mergeCell ref="B33:N33"/>
    <mergeCell ref="B34:N34"/>
    <mergeCell ref="B35:N35"/>
    <mergeCell ref="B36:N36"/>
    <mergeCell ref="B37:N37"/>
    <mergeCell ref="B38:N38"/>
    <mergeCell ref="B27:N27"/>
    <mergeCell ref="B28:N28"/>
    <mergeCell ref="B29:N29"/>
    <mergeCell ref="B30:N30"/>
    <mergeCell ref="B31:N31"/>
    <mergeCell ref="B1:N1"/>
    <mergeCell ref="B3:N3"/>
    <mergeCell ref="B4:N4"/>
    <mergeCell ref="B6:N6"/>
    <mergeCell ref="B7:N7"/>
    <mergeCell ref="B14:N14"/>
    <mergeCell ref="B15:N15"/>
    <mergeCell ref="B16:N16"/>
    <mergeCell ref="B17:N17"/>
    <mergeCell ref="B2:N2"/>
    <mergeCell ref="B5:N5"/>
    <mergeCell ref="B8:N8"/>
    <mergeCell ref="B9:N9"/>
    <mergeCell ref="B10:N10"/>
    <mergeCell ref="B11:N11"/>
    <mergeCell ref="B12:N12"/>
    <mergeCell ref="B13:N13"/>
  </mergeCells>
  <pageMargins left="0.7" right="0.7" top="0.75" bottom="0.75" header="0.3" footer="0.3"/>
  <pageSetup scale="90" orientation="landscape" r:id="rId1"/>
  <rowBreaks count="5" manualBreakCount="5">
    <brk id="21" max="16383" man="1"/>
    <brk id="42" max="16383" man="1"/>
    <brk id="62" max="16383" man="1"/>
    <brk id="80" max="13" man="1"/>
    <brk id="96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Budget</vt:lpstr>
      <vt:lpstr>Notes</vt:lpstr>
      <vt:lpstr>Budget!Print_Area</vt:lpstr>
      <vt:lpstr>Notes!Print_Area</vt:lpstr>
      <vt:lpstr>Budget!Print_Titles</vt:lpstr>
    </vt:vector>
  </TitlesOfParts>
  <Company>Warid Telecom International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Md.A.Saleque</dc:creator>
  <cp:lastModifiedBy>BRAC INTERNATIONAL</cp:lastModifiedBy>
  <cp:lastPrinted>2012-03-06T10:21:58Z</cp:lastPrinted>
  <dcterms:created xsi:type="dcterms:W3CDTF">2011-02-26T11:05:58Z</dcterms:created>
  <dcterms:modified xsi:type="dcterms:W3CDTF">2012-04-10T10:03:31Z</dcterms:modified>
</cp:coreProperties>
</file>