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12495" windowHeight="11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<sst xmlns="http://schemas.openxmlformats.org/spreadsheetml/2006/main" count="35" uniqueCount="35">
  <si>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Donations and Other Grant Revenue</t>
  </si>
  <si>
    <t>Foundation Grants</t>
  </si>
  <si>
    <t>Corporations</t>
  </si>
  <si>
    <t>Individual Contributions</t>
  </si>
  <si>
    <t>Fundraising Events</t>
  </si>
  <si>
    <t>Other (Student Sponsorships, Individual Rotary Clubs, etc.)</t>
  </si>
  <si>
    <t>Total Revenue</t>
  </si>
  <si>
    <t>Program and Supporting Expenses</t>
  </si>
  <si>
    <t>Hygiene Training Program</t>
  </si>
  <si>
    <t>Management and General</t>
  </si>
  <si>
    <t>Fundraising</t>
  </si>
  <si>
    <t>Total Program and Supporting Expenses</t>
  </si>
  <si>
    <t>Net Assets</t>
  </si>
  <si>
    <t>Smiles Forever Financial Summary</t>
  </si>
  <si>
    <t>Statement of Activities</t>
  </si>
  <si>
    <t>Net Income</t>
  </si>
  <si>
    <t>Statement of Financial Position</t>
  </si>
  <si>
    <t>Assets</t>
  </si>
  <si>
    <t>Cash</t>
  </si>
  <si>
    <t>Fixed Assets, Net</t>
  </si>
  <si>
    <t>Total Assets</t>
  </si>
  <si>
    <t>Liabilities</t>
  </si>
  <si>
    <t>Accounts Payable</t>
  </si>
  <si>
    <t>Other Liabilities</t>
  </si>
  <si>
    <t>Total Liabilities</t>
  </si>
  <si>
    <t>Unrestricted Net Assets</t>
  </si>
  <si>
    <t>Temporarily Restricted Net Assets</t>
  </si>
  <si>
    <t>Total Net Assets</t>
  </si>
  <si>
    <t>Total Liabilities and Net Assets</t>
  </si>
  <si>
    <t>2009 $USD</t>
  </si>
  <si>
    <t>Draft prepared 3-9-2010</t>
  </si>
  <si>
    <t>2010 $USD</t>
  </si>
  <si>
    <t>draft prepared 7-27-10</t>
  </si>
  <si>
    <t>Community Service Project</t>
  </si>
  <si>
    <t>PROJECTED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</si>
</sst>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/>
    </xf>
    <xf numFmtId="16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65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"/>
  <sheetViews>
    <sheetView tabSelected="1" zoomScalePageLayoutView="0" workbookViewId="0" topLeftCell="A9">
      <selection activeCell="D38" sqref="D38"/>
    </sheetView>
  </sheetViews>
  <sheetFormatPr defaultColWidth="9.140625" defaultRowHeight="12.75"/>
  <cols>
    <col min="1" max="1" width="54.7109375" style="0" bestFit="1" customWidth="1"/>
    <col min="2" max="3" width="20.57421875" style="0" bestFit="1" customWidth="1"/>
  </cols>
  <sheetData>
    <row r="2" spans="1:6" ht="12.75">
      <c r="A2" t="s">
        <v>13</v>
      </c>
      <c r="B2" s="10"/>
      <c r="C2" s="11" t="s">
        <v>34</v>
      </c>
      <c r="D2" s="10"/>
      <c r="E2" s="10"/>
      <c r="F2" s="10"/>
    </row>
    <row r="3" spans="2:3" ht="12.75">
      <c r="B3" t="s">
        <v>30</v>
      </c>
      <c r="C3" t="s">
        <v>32</v>
      </c>
    </row>
    <row r="5" spans="1:3" ht="12.75">
      <c r="A5" s="2" t="s">
        <v>14</v>
      </c>
      <c r="B5" s="6" t="s">
        <v>29</v>
      </c>
      <c r="C5" s="6" t="s">
        <v>31</v>
      </c>
    </row>
    <row r="6" ht="12.75">
      <c r="A6" s="7" t="s">
        <v>0</v>
      </c>
    </row>
    <row r="7" spans="1:3" ht="12.75">
      <c r="A7" s="8" t="s">
        <v>1</v>
      </c>
      <c r="B7" s="1">
        <f>5100+5000</f>
        <v>10100</v>
      </c>
      <c r="C7" s="1">
        <v>35000</v>
      </c>
    </row>
    <row r="8" spans="1:3" ht="12.75">
      <c r="A8" s="8" t="s">
        <v>2</v>
      </c>
      <c r="B8" s="1">
        <v>0</v>
      </c>
      <c r="C8" s="1">
        <v>6000</v>
      </c>
    </row>
    <row r="9" spans="1:3" ht="12.75">
      <c r="A9" s="8" t="s">
        <v>3</v>
      </c>
      <c r="B9" s="1">
        <f>31998.61-500</f>
        <v>31498.61</v>
      </c>
      <c r="C9" s="1">
        <f>20417+5000</f>
        <v>25417</v>
      </c>
    </row>
    <row r="10" spans="1:3" ht="12.75">
      <c r="A10" s="8" t="s">
        <v>4</v>
      </c>
      <c r="B10" s="1">
        <f>25105.39-5000</f>
        <v>20105.39</v>
      </c>
      <c r="C10" s="1">
        <f>5000+75000</f>
        <v>80000</v>
      </c>
    </row>
    <row r="11" spans="1:3" ht="12.75">
      <c r="A11" s="8" t="s">
        <v>5</v>
      </c>
      <c r="B11" s="1">
        <f>500+315+300+25.61+100</f>
        <v>1240.61</v>
      </c>
      <c r="C11" s="1">
        <v>5</v>
      </c>
    </row>
    <row r="12" spans="1:3" ht="12.75">
      <c r="A12" s="3"/>
      <c r="B12" s="1"/>
      <c r="C12" s="1"/>
    </row>
    <row r="13" spans="1:3" ht="12.75">
      <c r="A13" s="8" t="s">
        <v>6</v>
      </c>
      <c r="B13" s="1">
        <f>SUM(B7:B12)</f>
        <v>62944.61</v>
      </c>
      <c r="C13" s="1">
        <f>SUM(C7:C12)</f>
        <v>146422</v>
      </c>
    </row>
    <row r="14" spans="1:3" ht="12.75">
      <c r="A14" s="3"/>
      <c r="B14" s="1"/>
      <c r="C14" s="1"/>
    </row>
    <row r="15" spans="1:3" ht="12.75">
      <c r="A15" s="7" t="s">
        <v>7</v>
      </c>
      <c r="B15" s="1"/>
      <c r="C15" s="1"/>
    </row>
    <row r="16" spans="1:3" ht="12.75">
      <c r="A16" s="8" t="s">
        <v>8</v>
      </c>
      <c r="B16" s="1">
        <f>17+49445.66</f>
        <v>49462.66</v>
      </c>
      <c r="C16" s="1">
        <v>70000</v>
      </c>
    </row>
    <row r="17" spans="1:3" ht="12.75">
      <c r="A17" s="8" t="s">
        <v>33</v>
      </c>
      <c r="B17" s="1">
        <v>0</v>
      </c>
      <c r="C17" s="1">
        <v>20000</v>
      </c>
    </row>
    <row r="18" spans="1:3" ht="12.75">
      <c r="A18" s="8" t="s">
        <v>9</v>
      </c>
      <c r="B18" s="1">
        <v>13643</v>
      </c>
      <c r="C18" s="1">
        <v>15000</v>
      </c>
    </row>
    <row r="19" spans="1:3" ht="12.75">
      <c r="A19" s="8" t="s">
        <v>10</v>
      </c>
      <c r="B19" s="1">
        <v>6375</v>
      </c>
      <c r="C19" s="1">
        <f>10000+5000</f>
        <v>15000</v>
      </c>
    </row>
    <row r="20" ht="12.75">
      <c r="A20" s="3"/>
    </row>
    <row r="21" spans="1:3" ht="12.75">
      <c r="A21" s="8" t="s">
        <v>11</v>
      </c>
      <c r="B21" s="5">
        <f>SUM(B16:B20)</f>
        <v>69480.66</v>
      </c>
      <c r="C21" s="5">
        <f>SUM(C16:C20)</f>
        <v>120000</v>
      </c>
    </row>
    <row r="23" spans="1:3" ht="12.75">
      <c r="A23" s="4" t="s">
        <v>15</v>
      </c>
      <c r="B23" s="5">
        <f>B13-B21</f>
        <v>-6536.050000000003</v>
      </c>
      <c r="C23" s="5">
        <f>C13-C21</f>
        <v>26422</v>
      </c>
    </row>
    <row r="25" ht="12.75">
      <c r="A25" s="2" t="s">
        <v>16</v>
      </c>
    </row>
    <row r="26" ht="12.75">
      <c r="A26" s="2" t="s">
        <v>17</v>
      </c>
    </row>
    <row r="27" spans="1:3" ht="12.75">
      <c r="A27" s="3" t="s">
        <v>18</v>
      </c>
      <c r="B27" s="1">
        <v>24548</v>
      </c>
      <c r="C27" s="1">
        <f>6126+12420</f>
        <v>18546</v>
      </c>
    </row>
    <row r="28" spans="1:3" ht="12.75">
      <c r="A28" s="3" t="s">
        <v>19</v>
      </c>
      <c r="B28" s="1">
        <v>21296</v>
      </c>
      <c r="C28" s="1">
        <v>21296</v>
      </c>
    </row>
    <row r="29" spans="1:3" ht="12.75">
      <c r="A29" s="3"/>
      <c r="B29" s="1"/>
      <c r="C29" s="1"/>
    </row>
    <row r="30" spans="1:3" ht="12.75">
      <c r="A30" s="3" t="s">
        <v>20</v>
      </c>
      <c r="B30" s="1">
        <f>SUM(B27:B29)</f>
        <v>45844</v>
      </c>
      <c r="C30" s="1">
        <f>SUM(C27:C29)</f>
        <v>39842</v>
      </c>
    </row>
    <row r="31" spans="2:3" ht="12.75">
      <c r="B31" s="1"/>
      <c r="C31" s="1"/>
    </row>
    <row r="32" spans="1:3" ht="12.75">
      <c r="A32" s="4" t="s">
        <v>21</v>
      </c>
      <c r="B32" s="1"/>
      <c r="C32" s="1"/>
    </row>
    <row r="33" spans="1:3" ht="12.75">
      <c r="A33" s="3" t="s">
        <v>22</v>
      </c>
      <c r="B33" s="1">
        <v>8158</v>
      </c>
      <c r="C33" s="1">
        <v>1000</v>
      </c>
    </row>
    <row r="34" spans="1:3" ht="12.75">
      <c r="A34" s="3" t="s">
        <v>23</v>
      </c>
      <c r="B34" s="1">
        <f>18989-6568.6</f>
        <v>12420.4</v>
      </c>
      <c r="C34" s="1">
        <v>12420</v>
      </c>
    </row>
    <row r="35" spans="2:3" ht="12.75">
      <c r="B35" s="1"/>
      <c r="C35" s="1"/>
    </row>
    <row r="36" spans="1:3" ht="12.75">
      <c r="A36" s="3" t="s">
        <v>24</v>
      </c>
      <c r="B36" s="1">
        <f>SUM(B33:B35)</f>
        <v>20578.4</v>
      </c>
      <c r="C36" s="1">
        <f>SUM(C33:C35)</f>
        <v>13420</v>
      </c>
    </row>
    <row r="37" spans="2:3" ht="12.75">
      <c r="B37" s="1"/>
      <c r="C37" s="1"/>
    </row>
    <row r="38" spans="1:3" ht="12.75">
      <c r="A38" s="4" t="s">
        <v>12</v>
      </c>
      <c r="B38" s="1"/>
      <c r="C38" s="1"/>
    </row>
    <row r="39" spans="1:3" ht="12.75">
      <c r="A39" s="3" t="s">
        <v>25</v>
      </c>
      <c r="B39" s="9">
        <v>13526</v>
      </c>
      <c r="C39" s="9">
        <v>26422</v>
      </c>
    </row>
    <row r="40" spans="1:3" ht="12.75">
      <c r="A40" s="3" t="s">
        <v>26</v>
      </c>
      <c r="B40" s="9">
        <f>10000-2000+5100-801.9-558.35</f>
        <v>11739.75</v>
      </c>
      <c r="C40" s="9">
        <v>0</v>
      </c>
    </row>
    <row r="41" spans="2:3" ht="12.75">
      <c r="B41" s="1"/>
      <c r="C41" s="1"/>
    </row>
    <row r="42" spans="1:3" ht="12.75">
      <c r="A42" s="3" t="s">
        <v>27</v>
      </c>
      <c r="B42" s="1">
        <f>SUM(B39:B41)</f>
        <v>25265.75</v>
      </c>
      <c r="C42" s="1">
        <f>SUM(C39:C41)</f>
        <v>26422</v>
      </c>
    </row>
    <row r="44" spans="1:3" ht="12.75">
      <c r="A44" s="4" t="s">
        <v>28</v>
      </c>
      <c r="B44" s="5">
        <f>B36+B42</f>
        <v>45844.15</v>
      </c>
      <c r="C44" s="5">
        <f>C36+C42</f>
        <v>39842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8" sqref="D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8" sqref="D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</dc:creator>
  <cp:keywords/>
  <dc:description/>
  <cp:lastModifiedBy>SMILES FOREVER</cp:lastModifiedBy>
  <cp:lastPrinted>2010-08-10T18:11:25Z</cp:lastPrinted>
  <dcterms:created xsi:type="dcterms:W3CDTF">2009-04-30T22:24:19Z</dcterms:created>
  <dcterms:modified xsi:type="dcterms:W3CDTF">2010-08-10T18:31:02Z</dcterms:modified>
  <cp:category/>
  <cp:version/>
  <cp:contentType/>
  <cp:contentStatus/>
</cp:coreProperties>
</file>