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o do" sheetId="1" r:id="rId3"/>
    <sheet state="visible" name="budget" sheetId="2" r:id="rId4"/>
    <sheet state="visible" name="schedule" sheetId="3" r:id="rId5"/>
    <sheet state="visible" name="supplies" sheetId="4" r:id="rId6"/>
    <sheet state="visible" name="People" sheetId="5" r:id="rId7"/>
    <sheet state="visible" name="needing care" sheetId="6" r:id="rId8"/>
  </sheets>
  <definedNames/>
  <calcPr/>
</workbook>
</file>

<file path=xl/sharedStrings.xml><?xml version="1.0" encoding="utf-8"?>
<sst xmlns="http://schemas.openxmlformats.org/spreadsheetml/2006/main" count="475" uniqueCount="271">
  <si>
    <t>item</t>
  </si>
  <si>
    <t>USD price</t>
  </si>
  <si>
    <t>CNY price</t>
  </si>
  <si>
    <t>daycount</t>
  </si>
  <si>
    <t>due date</t>
  </si>
  <si>
    <t>activity</t>
  </si>
  <si>
    <t>quantity</t>
  </si>
  <si>
    <t>total</t>
  </si>
  <si>
    <t>date</t>
  </si>
  <si>
    <t>day</t>
  </si>
  <si>
    <t>supplier</t>
  </si>
  <si>
    <t>dentist airfare PHL-CTU</t>
  </si>
  <si>
    <t>details</t>
  </si>
  <si>
    <t>responsibility</t>
  </si>
  <si>
    <t>time</t>
  </si>
  <si>
    <t>initial meeting</t>
  </si>
  <si>
    <t>detail</t>
  </si>
  <si>
    <t>meg &amp; Amar</t>
  </si>
  <si>
    <t>march</t>
  </si>
  <si>
    <t>recruit dentists, students/ volunteers</t>
  </si>
  <si>
    <t>Amar</t>
  </si>
  <si>
    <t>april</t>
  </si>
  <si>
    <t>research the needs of the clinic</t>
  </si>
  <si>
    <t xml:space="preserve">meg  </t>
  </si>
  <si>
    <t>create budget</t>
  </si>
  <si>
    <t>june</t>
  </si>
  <si>
    <t>do regional orienation/ make clear guidelines/ roles</t>
  </si>
  <si>
    <t>meg &amp; all</t>
  </si>
  <si>
    <t>JUNE</t>
  </si>
  <si>
    <t>do fundraising</t>
  </si>
  <si>
    <t>meg</t>
  </si>
  <si>
    <t>may</t>
  </si>
  <si>
    <t>create schedule</t>
  </si>
  <si>
    <t>work with clinic to set up site</t>
  </si>
  <si>
    <t>request supply donations</t>
  </si>
  <si>
    <t>make sign up/ site agreements in tibet</t>
  </si>
  <si>
    <t>time/RMBcost</t>
  </si>
  <si>
    <t>USDCost</t>
  </si>
  <si>
    <t>united</t>
  </si>
  <si>
    <t>dental student airfare PHL-CTU</t>
  </si>
  <si>
    <t>airfare CTU-YUS RT</t>
  </si>
  <si>
    <t>ctrip</t>
  </si>
  <si>
    <t>insturments</t>
  </si>
  <si>
    <t>medical supplier</t>
  </si>
  <si>
    <t>over land  food/travel/ hostel</t>
  </si>
  <si>
    <t>tibetan bus.</t>
  </si>
  <si>
    <t>translator</t>
  </si>
  <si>
    <t>purchase travel insurance</t>
  </si>
  <si>
    <t>buy your travel insurance
Upload copy of papers to the folder
https://www295.americanexpress.com/travel-insurance/home.do</t>
  </si>
  <si>
    <t>from yushu!</t>
  </si>
  <si>
    <t>TOTAL</t>
  </si>
  <si>
    <t>all</t>
  </si>
  <si>
    <t>apply for chinese visas</t>
  </si>
  <si>
    <t>apply chinese visa:https://docs.google.com/document/d/1cC8ffmKEGRSYuofLYzR_qwEjgsBD0alsX4o2j0oNcYM/edit?usp=sharing</t>
  </si>
  <si>
    <t>buy flights</t>
  </si>
  <si>
    <t>buy flights
flights:!http://www.kayak.com/flights#/PHX-PEK/2013-06-11-flexible/2013-06-30-flexible</t>
  </si>
  <si>
    <t>sign medical waiver for all voluneteers need to edit "medical clearance</t>
  </si>
  <si>
    <t xml:space="preserve">
:https://docs.google.com/document/d/1nfEl_F7IfM4jPUJJY4NctX9rc9P6PVn0UZ1OvP7Xrxo/edit?usp=sharing"</t>
  </si>
  <si>
    <t>health and safety agreement:</t>
  </si>
  <si>
    <t>wednesday</t>
  </si>
  <si>
    <t>https://docs.google.com/document/d/1rRJ-KYRkQGZan4eX6L2FDKjGQK8X9Z_Yy-xL7GimaFQ/edit?usp=sharing</t>
  </si>
  <si>
    <t>make hotel and car reservations and flight reservations</t>
  </si>
  <si>
    <t>CTU FLIGHT</t>
  </si>
  <si>
    <t>DEPART PHL- LAX- CTU</t>
  </si>
  <si>
    <t>26hrs</t>
  </si>
  <si>
    <t>thursday</t>
  </si>
  <si>
    <t>ARRIVE taxi to hollys from airport</t>
  </si>
  <si>
    <t>100/ 4 person taxi at 12:25pm 11pax (3 taxi)</t>
  </si>
  <si>
    <t>orientation &amp; temple</t>
  </si>
  <si>
    <t>30rmb/person- dishes and rice</t>
  </si>
  <si>
    <t>dinner at tibetan at Tsewage</t>
  </si>
  <si>
    <t>30rmb/person- thenthuk</t>
  </si>
  <si>
    <t>meeting</t>
  </si>
  <si>
    <t>2nd floor hollys- meet JY</t>
  </si>
  <si>
    <t>*</t>
  </si>
  <si>
    <t>hollys hostel 1 night 6 rooms/</t>
  </si>
  <si>
    <t>190/double*6 *1nites</t>
  </si>
  <si>
    <t>friday</t>
  </si>
  <si>
    <t>yoga and meditation</t>
  </si>
  <si>
    <t>2nd floor hollys</t>
  </si>
  <si>
    <t>breakfast</t>
  </si>
  <si>
    <t>included</t>
  </si>
  <si>
    <t>flu to yushu</t>
  </si>
  <si>
    <t>RT air fare ctrip 300*5</t>
  </si>
  <si>
    <t>settle into aho hotel</t>
  </si>
  <si>
    <t>30rmb/p</t>
  </si>
  <si>
    <t xml:space="preserve">dinner </t>
  </si>
  <si>
    <t>stay in yushu</t>
  </si>
  <si>
    <t>190/double *6 *1 nite</t>
  </si>
  <si>
    <t>saturday</t>
  </si>
  <si>
    <t>3rd floor aho hotel</t>
  </si>
  <si>
    <t>around corner</t>
  </si>
  <si>
    <t>khora</t>
  </si>
  <si>
    <t>janakmani</t>
  </si>
  <si>
    <t>lunch in nanchen</t>
  </si>
  <si>
    <t>meet with tenpuk and tsomo</t>
  </si>
  <si>
    <t>buy food &amp; supplies/ wander</t>
  </si>
  <si>
    <t>1 week veggies</t>
  </si>
  <si>
    <t>1 week rice bread flour</t>
  </si>
  <si>
    <t>drive to gargon</t>
  </si>
  <si>
    <t>nanchen to gar 3 hours</t>
  </si>
  <si>
    <t>dinner at monestary</t>
  </si>
  <si>
    <t>dekyi cook for 1 week 2,000</t>
  </si>
  <si>
    <t>orientation to clinic &amp; monestary</t>
  </si>
  <si>
    <t>monestary room/ donation</t>
  </si>
  <si>
    <t>settle into monestary</t>
  </si>
  <si>
    <t>monestary hostel 1 week 1,000</t>
  </si>
  <si>
    <t>sunday</t>
  </si>
  <si>
    <t>yoga/ meditation</t>
  </si>
  <si>
    <t>set up clinic-GAR</t>
  </si>
  <si>
    <t xml:space="preserve">lunch  </t>
  </si>
  <si>
    <t>1st  clinic session gargon clinic</t>
  </si>
  <si>
    <t>gar village 400 ppl</t>
  </si>
  <si>
    <t>tour of the village</t>
  </si>
  <si>
    <t>dinner</t>
  </si>
  <si>
    <t>monday</t>
  </si>
  <si>
    <t>2nd clinic session gargon clinic</t>
  </si>
  <si>
    <t>3rd clinic session gargon clinic</t>
  </si>
  <si>
    <t>yargon monks 70 monks</t>
  </si>
  <si>
    <t>Yargon monestary tour blessing by lama</t>
  </si>
  <si>
    <t>tuesday</t>
  </si>
  <si>
    <t>yoga/ meditation gargon</t>
  </si>
  <si>
    <t>4th clinic session gargon clinic</t>
  </si>
  <si>
    <t>travel to nunnery and to tajuk</t>
  </si>
  <si>
    <t>clinic truck &amp; hire vehicle</t>
  </si>
  <si>
    <t>5th clinic session in Tajuk -tent</t>
  </si>
  <si>
    <t>Tajuk village 400 people</t>
  </si>
  <si>
    <t>nomad visit</t>
  </si>
  <si>
    <t>motorcycles 100 each</t>
  </si>
  <si>
    <t>donation to nomads</t>
  </si>
  <si>
    <t>6th clinic session Tajuk -tent</t>
  </si>
  <si>
    <t>drive to gyalsum</t>
  </si>
  <si>
    <t>clinic truck and one car</t>
  </si>
  <si>
    <t>7th clinic session- gyalsum- tent</t>
  </si>
  <si>
    <t>gyalsum village 300 people</t>
  </si>
  <si>
    <t>overnight at hot springs</t>
  </si>
  <si>
    <t>8th clinic session gyalsum- tent</t>
  </si>
  <si>
    <t>supplies</t>
  </si>
  <si>
    <t>visit to hot springs</t>
  </si>
  <si>
    <t>- Translators: Need 1-2 floating translators only</t>
  </si>
  <si>
    <t>est. cost</t>
  </si>
  <si>
    <t>actual cost</t>
  </si>
  <si>
    <t>8th clinic session</t>
  </si>
  <si>
    <t>when to buy</t>
  </si>
  <si>
    <t>Tajuk Village 200ppl</t>
  </si>
  <si>
    <t>where to buy</t>
  </si>
  <si>
    <t>how to transport</t>
  </si>
  <si>
    <t>notes</t>
  </si>
  <si>
    <t>dinner- goodbyes</t>
  </si>
  <si>
    <t>Chairs</t>
  </si>
  <si>
    <t>drive to yushu</t>
  </si>
  <si>
    <t>arrive emaho hotel</t>
  </si>
  <si>
    <t>sonam - pick him up in chengdu</t>
  </si>
  <si>
    <t>2,000RMB</t>
  </si>
  <si>
    <t>jamyang- pick him up in chengdu</t>
  </si>
  <si>
    <t>0RMB</t>
  </si>
  <si>
    <t>paid for</t>
  </si>
  <si>
    <t>Tibetan Medical Staff for Clinic that will help</t>
  </si>
  <si>
    <t>Dr. Dhondrup Phurbu</t>
  </si>
  <si>
    <t>Rinchen Tsomo</t>
  </si>
  <si>
    <t>Trays for patients to hold</t>
  </si>
  <si>
    <t>Nordron</t>
  </si>
  <si>
    <t>Blood pressure cuff</t>
  </si>
  <si>
    <t>pack cars head to yushu</t>
  </si>
  <si>
    <t>Dentists</t>
  </si>
  <si>
    <t>we have 4 of these</t>
  </si>
  <si>
    <t>medical truck- 4 pax plus other car</t>
  </si>
  <si>
    <t>Dental instruments (~$10,000):</t>
  </si>
  <si>
    <t>flight YUS to CTU</t>
  </si>
  <si>
    <t xml:space="preserve">CTRIP </t>
  </si>
  <si>
    <t>Nessa</t>
  </si>
  <si>
    <t>taxi to hollys from airport</t>
  </si>
  <si>
    <t>3 taxis</t>
  </si>
  <si>
    <t>Upper universal/lower universal forceps</t>
  </si>
  <si>
    <t>upper and lower cowhorns</t>
  </si>
  <si>
    <t>straight elevators</t>
  </si>
  <si>
    <t>hemostats, sutures</t>
  </si>
  <si>
    <t>scalpel</t>
  </si>
  <si>
    <t>root tip picks</t>
  </si>
  <si>
    <t>mallet/chisel</t>
  </si>
  <si>
    <t>crane picks</t>
  </si>
  <si>
    <t>hollys hostel 2 nights 6 rooms</t>
  </si>
  <si>
    <t>East-West elevators</t>
  </si>
  <si>
    <t>190/double*6 *2nites</t>
  </si>
  <si>
    <t>- Drugs (these are purchases through my license number. Controlled substances through my DEA. Need approval from Tibet/China to bring these drugs into the country FIRST. Then once have this approval, show DEA approval to gain permission to leave country with all these drugs):</t>
  </si>
  <si>
    <t>1000-3000 Amoxicillin</t>
  </si>
  <si>
    <t>1000-3000 Ibuprofen</t>
  </si>
  <si>
    <t>1000 Codeine</t>
  </si>
  <si>
    <t>wander/ massage/ accupuncture/ arange onward journey</t>
  </si>
  <si>
    <t>600 Vicodin</t>
  </si>
  <si>
    <t>on own</t>
  </si>
  <si>
    <t>400 Percocet</t>
  </si>
  <si>
    <t>- Anesthetic:</t>
  </si>
  <si>
    <t>dinner at chinese place</t>
  </si>
  <si>
    <t>30rmb/person</t>
  </si>
  <si>
    <t>Nangma- tibetan club</t>
  </si>
  <si>
    <t>ON YOUR OWN!</t>
  </si>
  <si>
    <t>35 boxes lidocaine</t>
  </si>
  <si>
    <t>5 boxes septocaine</t>
  </si>
  <si>
    <t>5 boxes carbocaine</t>
  </si>
  <si>
    <t>- Henry Schein has a mission trip department called Henry Schein CARES. They donate most of the usable supplies including:</t>
  </si>
  <si>
    <t>yoga/ meditation/ closing circle</t>
  </si>
  <si>
    <t>4 cases gauze</t>
  </si>
  <si>
    <t>scalpel, sutures</t>
  </si>
  <si>
    <t>lidocaine</t>
  </si>
  <si>
    <t>6 cases gloves</t>
  </si>
  <si>
    <t>1 case masks</t>
  </si>
  <si>
    <t>3 cases patient napkins</t>
  </si>
  <si>
    <t>10 boxes needles (mostly short, some long)</t>
  </si>
  <si>
    <t>gelfoam??</t>
  </si>
  <si>
    <t>Emergency kit: epinephrine, benadryl, albuterol, ambu bag</t>
  </si>
  <si>
    <t>- Similar to how you were saying you can try to purchase these instruments in China, I was told if you buy things off Ebay, they usually end up being sold from China anyway. You can get an extraction set of instruments for allegedly ~$20</t>
  </si>
  <si>
    <t>taxis to airport</t>
  </si>
  <si>
    <t>from hollys</t>
  </si>
  <si>
    <t>flight CTU-LAX-PHL</t>
  </si>
  <si>
    <t>OVERLAND COSTS</t>
  </si>
  <si>
    <t>TOTAL  EXPENSES</t>
  </si>
  <si>
    <t>- Sterilization: one person cleaning/scrubbing the instruments with a brush and diluted bleach</t>
  </si>
  <si>
    <t>bleach</t>
  </si>
  <si>
    <t>brushes</t>
  </si>
  <si>
    <t>TOTAL  DONATION</t>
  </si>
  <si>
    <t>TOTAL  NEEDED</t>
  </si>
  <si>
    <t>TOTAL EXPECTED COST PER DENTIST</t>
  </si>
  <si>
    <t>NAME- TIBETAN</t>
  </si>
  <si>
    <t>NAME-ENGLISH</t>
  </si>
  <si>
    <t>AGE</t>
  </si>
  <si>
    <t>NEED</t>
  </si>
  <si>
    <t>CONDITION</t>
  </si>
  <si>
    <t>VILLAGE</t>
  </si>
  <si>
    <t>added by</t>
  </si>
  <si>
    <t>date added</t>
  </si>
  <si>
    <t xml:space="preserve"> རྟ་རྒྱུག་ནས་བོ་སྤུག་ལྷ་མོ་ལོ </t>
  </si>
  <si>
    <t xml:space="preserve">bopuk. Lhamo 
</t>
  </si>
  <si>
    <t>tajuk</t>
  </si>
  <si>
    <t>Abo Lama</t>
  </si>
  <si>
    <t xml:space="preserve"> ཕུན་ཚོགས་སྒྲོན་མ་ལོ ༥༧</t>
  </si>
  <si>
    <t>Phunstok Drolma</t>
  </si>
  <si>
    <t>རིག་འཛིན་ཚེ་དབང་ལོ</t>
  </si>
  <si>
    <t>Rikzen. Wangmo.</t>
  </si>
  <si>
    <t xml:space="preserve">ཚེ་རིང་ཉི་མ་ལོ </t>
  </si>
  <si>
    <t>Tseing Nyima</t>
  </si>
  <si>
    <t xml:space="preserve">དགེ་འདུན་ལོ. </t>
  </si>
  <si>
    <t>Dedhn</t>
  </si>
  <si>
    <t xml:space="preserve">འཇམ་དབྱངས་ལྷུན་གྲུབ་ལོ </t>
  </si>
  <si>
    <t>Jamyang Lhundrup</t>
  </si>
  <si>
    <t xml:space="preserve">ལུང་སྐུ་མཚོ། </t>
  </si>
  <si>
    <t>NayNang</t>
  </si>
  <si>
    <t xml:space="preserve">འབུ་རིས། </t>
  </si>
  <si>
    <t>ཆོས་དབྱིངས་བཟང་མོ།</t>
  </si>
  <si>
    <t xml:space="preserve"> ཚེ་གཡང་ ཚུལ་དགེ། </t>
  </si>
  <si>
    <t xml:space="preserve">ཨོ་རྒྱན་སྒྲོན་མ། </t>
  </si>
  <si>
    <t xml:space="preserve">ཨོ་རྒྱན་ཆོས་མཚོ། </t>
  </si>
  <si>
    <t xml:space="preserve">ཨ་སྒྲོན། </t>
  </si>
  <si>
    <t>དཀོན་མཆོག་བཟང་མོ།</t>
  </si>
  <si>
    <t xml:space="preserve"> སྟན་འཛིན་སྒྲོན་དཀར། </t>
  </si>
  <si>
    <t>བསོད་གཡངས།</t>
  </si>
  <si>
    <t xml:space="preserve">བདེ་དབང་ བདེ་སྐྱེད། </t>
  </si>
  <si>
    <t xml:space="preserve">གཡུ་སྒྲོན། </t>
  </si>
  <si>
    <t xml:space="preserve">བོ་མོ་ཆེ་བ། </t>
  </si>
  <si>
    <t>དཀར་མ་ཆོས་མཚོ།</t>
  </si>
  <si>
    <t xml:space="preserve">ཚུལ་ཁྲིམས་བཟང་མོ། </t>
  </si>
  <si>
    <t>ཨོ་ཡོ།</t>
  </si>
  <si>
    <t xml:space="preserve"> ཚེ་གཏན་སྒྲོན་མ། </t>
  </si>
  <si>
    <t xml:space="preserve">དབང་མོ། </t>
  </si>
  <si>
    <t xml:space="preserve">དགའ་འཛོམ། </t>
  </si>
  <si>
    <t xml:space="preserve">དཀོན་མཆོག་གཡང་འཛོམ། </t>
  </si>
  <si>
    <t xml:space="preserve">ཨོ་སྡེས། </t>
  </si>
  <si>
    <t>གཡང་ལྷུག།</t>
  </si>
  <si>
    <t>མའི་འགྱུར་ཆོས་སྒྲོན།</t>
  </si>
  <si>
    <t xml:space="preserve">འཕྲི་ལས་ཆོས་སྒྲོན། </t>
  </si>
  <si>
    <t>བྱང་ཆུབ།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</si>
</sst>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m/d/yy"/>
    <numFmt numFmtId="166" formatCode="m/d"/>
    <numFmt numFmtId="167" formatCode="m-d"/>
  </numFmts>
  <fonts count="13">
    <font>
      <sz val="10.0"/>
      <color rgb="FF000000"/>
      <name val="Arial"/>
    </font>
    <font>
      <b/>
    </font>
    <font>
      <b/>
      <name val="Arial"/>
    </font>
    <font/>
    <font>
      <b/>
      <sz val="8.0"/>
      <name val="Helvetica"/>
    </font>
    <font>
      <b/>
      <sz val="8.0"/>
      <color rgb="FF000000"/>
      <name val="Helvetica"/>
    </font>
    <font>
      <name val="Arial"/>
    </font>
    <font>
      <color rgb="FF000000"/>
      <name val="Arial"/>
    </font>
    <font>
      <u/>
      <color rgb="FF000000"/>
      <name val="Arial"/>
    </font>
    <font>
      <sz val="8.0"/>
      <name val="Helvetica"/>
    </font>
    <font>
      <sz val="8.0"/>
      <color rgb="FF000000"/>
      <name val="Helvetica"/>
    </font>
    <font>
      <color rgb="FF222222"/>
      <name val="Arial"/>
    </font>
    <font>
      <sz val="11.0"/>
      <color rgb="FF000000"/>
      <name val="Inconsolata"/>
    </font>
  </fonts>
  <fills count="9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right" readingOrder="0" vertical="bottom"/>
    </xf>
    <xf borderId="0" fillId="0" fontId="1" numFmtId="164" xfId="0" applyAlignment="1" applyFont="1" applyNumberFormat="1">
      <alignment readingOrder="0"/>
    </xf>
    <xf borderId="0" fillId="0" fontId="1" numFmtId="0" xfId="0" applyFont="1"/>
    <xf borderId="0" fillId="0" fontId="3" numFmtId="0" xfId="0" applyAlignment="1" applyFont="1">
      <alignment readingOrder="0"/>
    </xf>
    <xf borderId="0" fillId="0" fontId="1" numFmtId="0" xfId="0" applyAlignment="1" applyFont="1">
      <alignment readingOrder="0" shrinkToFit="0" wrapText="0"/>
    </xf>
    <xf borderId="1" fillId="0" fontId="2" numFmtId="0" xfId="0" applyAlignment="1" applyBorder="1" applyFont="1">
      <alignment readingOrder="0" vertical="bottom"/>
    </xf>
    <xf borderId="0" fillId="0" fontId="3" numFmtId="165" xfId="0" applyAlignment="1" applyFont="1" applyNumberFormat="1">
      <alignment readingOrder="0"/>
    </xf>
    <xf borderId="1" fillId="0" fontId="4" numFmtId="0" xfId="0" applyAlignment="1" applyBorder="1" applyFont="1">
      <alignment readingOrder="0" vertical="bottom"/>
    </xf>
    <xf borderId="0" fillId="0" fontId="3" numFmtId="0" xfId="0" applyAlignment="1" applyFont="1">
      <alignment readingOrder="0" shrinkToFit="0" wrapText="0"/>
    </xf>
    <xf borderId="1" fillId="0" fontId="5" numFmtId="0" xfId="0" applyAlignment="1" applyBorder="1" applyFont="1">
      <alignment readingOrder="0" vertical="bottom"/>
    </xf>
    <xf borderId="0" fillId="0" fontId="3" numFmtId="164" xfId="0" applyFont="1" applyNumberFormat="1"/>
    <xf borderId="1" fillId="0" fontId="2" numFmtId="164" xfId="0" applyAlignment="1" applyBorder="1" applyFont="1" applyNumberFormat="1">
      <alignment horizontal="right" readingOrder="0" vertical="bottom"/>
    </xf>
    <xf borderId="0" fillId="0" fontId="3" numFmtId="164" xfId="0" applyAlignment="1" applyFont="1" applyNumberFormat="1">
      <alignment readingOrder="0"/>
    </xf>
    <xf borderId="0" fillId="0" fontId="3" numFmtId="166" xfId="0" applyAlignment="1" applyFont="1" applyNumberFormat="1">
      <alignment readingOrder="0"/>
    </xf>
    <xf borderId="1" fillId="0" fontId="2" numFmtId="0" xfId="0" applyAlignment="1" applyBorder="1" applyFont="1">
      <alignment vertical="bottom"/>
    </xf>
    <xf borderId="0" fillId="2" fontId="3" numFmtId="0" xfId="0" applyAlignment="1" applyFill="1" applyFont="1">
      <alignment readingOrder="0"/>
    </xf>
    <xf borderId="1" fillId="0" fontId="1" numFmtId="0" xfId="0" applyBorder="1" applyFont="1"/>
    <xf borderId="0" fillId="2" fontId="3" numFmtId="0" xfId="0" applyFont="1"/>
    <xf borderId="1" fillId="0" fontId="6" numFmtId="0" xfId="0" applyAlignment="1" applyBorder="1" applyFont="1">
      <alignment horizontal="right" readingOrder="0" vertical="bottom"/>
    </xf>
    <xf borderId="0" fillId="0" fontId="7" numFmtId="0" xfId="0" applyAlignment="1" applyFont="1">
      <alignment shrinkToFit="0" vertical="bottom" wrapText="0"/>
    </xf>
    <xf borderId="0" fillId="2" fontId="3" numFmtId="164" xfId="0" applyFont="1" applyNumberFormat="1"/>
    <xf borderId="0" fillId="0" fontId="7" numFmtId="14" xfId="0" applyAlignment="1" applyFont="1" applyNumberFormat="1">
      <alignment horizontal="right" readingOrder="0" vertical="bottom"/>
    </xf>
    <xf borderId="0" fillId="3" fontId="7" numFmtId="0" xfId="0" applyAlignment="1" applyFill="1" applyFont="1">
      <alignment horizontal="left" readingOrder="0"/>
    </xf>
    <xf borderId="1" fillId="0" fontId="6" numFmtId="165" xfId="0" applyAlignment="1" applyBorder="1" applyFont="1" applyNumberFormat="1">
      <alignment horizontal="right" readingOrder="0" vertical="bottom"/>
    </xf>
    <xf borderId="0" fillId="0" fontId="7" numFmtId="0" xfId="0" applyAlignment="1" applyFont="1">
      <alignment readingOrder="0" shrinkToFit="0" vertical="bottom" wrapText="0"/>
    </xf>
    <xf borderId="1" fillId="0" fontId="6" numFmtId="0" xfId="0" applyAlignment="1" applyBorder="1" applyFont="1">
      <alignment vertical="bottom"/>
    </xf>
    <xf borderId="0" fillId="3" fontId="8" numFmtId="0" xfId="0" applyAlignment="1" applyFont="1">
      <alignment horizontal="left" readingOrder="0"/>
    </xf>
    <xf borderId="1" fillId="0" fontId="6" numFmtId="20" xfId="0" applyAlignment="1" applyBorder="1" applyFont="1" applyNumberFormat="1">
      <alignment horizontal="right" vertical="bottom"/>
    </xf>
    <xf borderId="0" fillId="0" fontId="3" numFmtId="0" xfId="0" applyAlignment="1" applyFont="1">
      <alignment shrinkToFit="0" wrapText="0"/>
    </xf>
    <xf borderId="1" fillId="0" fontId="9" numFmtId="0" xfId="0" applyAlignment="1" applyBorder="1" applyFont="1">
      <alignment readingOrder="0" vertical="bottom"/>
    </xf>
    <xf borderId="1" fillId="0" fontId="10" numFmtId="0" xfId="0" applyAlignment="1" applyBorder="1" applyFont="1">
      <alignment readingOrder="0" vertical="bottom"/>
    </xf>
    <xf borderId="1" fillId="0" fontId="10" numFmtId="0" xfId="0" applyAlignment="1" applyBorder="1" applyFont="1">
      <alignment vertical="bottom"/>
    </xf>
    <xf borderId="1" fillId="0" fontId="3" numFmtId="0" xfId="0" applyBorder="1" applyFont="1"/>
    <xf borderId="1" fillId="0" fontId="6" numFmtId="164" xfId="0" applyAlignment="1" applyBorder="1" applyFont="1" applyNumberFormat="1">
      <alignment horizontal="right" readingOrder="0" vertical="bottom"/>
    </xf>
    <xf borderId="1" fillId="0" fontId="6" numFmtId="0" xfId="0" applyAlignment="1" applyBorder="1" applyFont="1">
      <alignment vertical="bottom"/>
    </xf>
    <xf borderId="1" fillId="0" fontId="6" numFmtId="0" xfId="0" applyAlignment="1" applyBorder="1" applyFont="1">
      <alignment readingOrder="0" vertical="bottom"/>
    </xf>
    <xf borderId="1" fillId="0" fontId="6" numFmtId="0" xfId="0" applyAlignment="1" applyBorder="1" applyFont="1">
      <alignment horizontal="right" vertical="bottom"/>
    </xf>
    <xf borderId="1" fillId="0" fontId="6" numFmtId="164" xfId="0" applyAlignment="1" applyBorder="1" applyFont="1" applyNumberFormat="1">
      <alignment horizontal="right" vertical="bottom"/>
    </xf>
    <xf borderId="1" fillId="0" fontId="6" numFmtId="165" xfId="0" applyAlignment="1" applyBorder="1" applyFont="1" applyNumberFormat="1">
      <alignment vertical="bottom"/>
    </xf>
    <xf borderId="1" fillId="0" fontId="6" numFmtId="167" xfId="0" applyAlignment="1" applyBorder="1" applyFont="1" applyNumberFormat="1">
      <alignment horizontal="right" vertical="bottom"/>
    </xf>
    <xf borderId="1" fillId="0" fontId="7" numFmtId="0" xfId="0" applyAlignment="1" applyBorder="1" applyFont="1">
      <alignment vertical="bottom"/>
    </xf>
    <xf borderId="1" fillId="0" fontId="6" numFmtId="20" xfId="0" applyAlignment="1" applyBorder="1" applyFont="1" applyNumberFormat="1">
      <alignment horizontal="right" readingOrder="0" vertical="bottom"/>
    </xf>
    <xf borderId="1" fillId="0" fontId="6" numFmtId="3" xfId="0" applyAlignment="1" applyBorder="1" applyFont="1" applyNumberFormat="1">
      <alignment horizontal="right" vertical="bottom"/>
    </xf>
    <xf borderId="1" fillId="0" fontId="6" numFmtId="3" xfId="0" applyAlignment="1" applyBorder="1" applyFont="1" applyNumberFormat="1">
      <alignment horizontal="right" readingOrder="0" vertical="bottom"/>
    </xf>
    <xf borderId="1" fillId="4" fontId="6" numFmtId="0" xfId="0" applyAlignment="1" applyBorder="1" applyFill="1" applyFont="1">
      <alignment horizontal="right" readingOrder="0" vertical="bottom"/>
    </xf>
    <xf borderId="1" fillId="0" fontId="6" numFmtId="167" xfId="0" applyAlignment="1" applyBorder="1" applyFont="1" applyNumberFormat="1">
      <alignment horizontal="right" readingOrder="0" vertical="bottom"/>
    </xf>
    <xf borderId="1" fillId="0" fontId="3" numFmtId="0" xfId="0" applyAlignment="1" applyBorder="1" applyFont="1">
      <alignment readingOrder="0"/>
    </xf>
    <xf borderId="1" fillId="0" fontId="7" numFmtId="0" xfId="0" applyAlignment="1" applyBorder="1" applyFont="1">
      <alignment horizontal="left" readingOrder="0"/>
    </xf>
    <xf borderId="0" fillId="5" fontId="3" numFmtId="0" xfId="0" applyAlignment="1" applyFill="1" applyFont="1">
      <alignment readingOrder="0"/>
    </xf>
    <xf borderId="0" fillId="5" fontId="3" numFmtId="0" xfId="0" applyFont="1"/>
    <xf borderId="0" fillId="6" fontId="11" numFmtId="0" xfId="0" applyAlignment="1" applyFill="1" applyFont="1">
      <alignment readingOrder="0"/>
    </xf>
    <xf borderId="0" fillId="0" fontId="11" numFmtId="0" xfId="0" applyAlignment="1" applyFont="1">
      <alignment readingOrder="0"/>
    </xf>
    <xf borderId="0" fillId="5" fontId="11" numFmtId="0" xfId="0" applyAlignment="1" applyFont="1">
      <alignment readingOrder="0"/>
    </xf>
    <xf borderId="1" fillId="0" fontId="6" numFmtId="167" xfId="0" applyAlignment="1" applyBorder="1" applyFont="1" applyNumberFormat="1">
      <alignment vertical="bottom"/>
    </xf>
    <xf borderId="0" fillId="7" fontId="11" numFmtId="0" xfId="0" applyAlignment="1" applyFill="1" applyFont="1">
      <alignment readingOrder="0"/>
    </xf>
    <xf borderId="0" fillId="7" fontId="3" numFmtId="0" xfId="0" applyFont="1"/>
    <xf borderId="0" fillId="8" fontId="3" numFmtId="0" xfId="0" applyAlignment="1" applyFill="1" applyFont="1">
      <alignment readingOrder="0"/>
    </xf>
    <xf borderId="0" fillId="8" fontId="3" numFmtId="0" xfId="0" applyFont="1"/>
    <xf borderId="0" fillId="3" fontId="11" numFmtId="0" xfId="0" applyAlignment="1" applyFont="1">
      <alignment readingOrder="0"/>
    </xf>
    <xf borderId="0" fillId="3" fontId="12" numFmtId="0" xfId="0" applyAlignment="1" applyFont="1">
      <alignment readingOrder="0"/>
    </xf>
    <xf borderId="0" fillId="3" fontId="11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document/d/1rRJ-KYRkQGZan4eX6L2FDKjGQK8X9Z_Yy-xL7GimaFQ/edit?usp=sharing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9.57"/>
    <col customWidth="1" min="2" max="2" width="48.57"/>
    <col customWidth="1" min="3" max="3" width="69.86"/>
    <col customWidth="1" min="4" max="4" width="15.43"/>
  </cols>
  <sheetData>
    <row r="1">
      <c r="A1" s="1" t="s">
        <v>4</v>
      </c>
      <c r="B1" s="6" t="s">
        <v>5</v>
      </c>
      <c r="C1" s="1" t="s">
        <v>12</v>
      </c>
      <c r="D1" s="1" t="s">
        <v>13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>
      <c r="A2" s="8">
        <v>43177.0</v>
      </c>
      <c r="B2" s="10" t="s">
        <v>15</v>
      </c>
      <c r="D2" s="5" t="s">
        <v>17</v>
      </c>
    </row>
    <row r="3">
      <c r="A3" s="5" t="s">
        <v>18</v>
      </c>
      <c r="B3" s="10" t="s">
        <v>19</v>
      </c>
      <c r="D3" s="5" t="s">
        <v>20</v>
      </c>
    </row>
    <row r="4">
      <c r="A4" s="5" t="s">
        <v>21</v>
      </c>
      <c r="B4" s="10" t="s">
        <v>22</v>
      </c>
      <c r="D4" s="5" t="s">
        <v>23</v>
      </c>
    </row>
    <row r="5">
      <c r="A5" s="5" t="s">
        <v>21</v>
      </c>
      <c r="B5" s="10" t="s">
        <v>24</v>
      </c>
      <c r="D5" s="5" t="s">
        <v>17</v>
      </c>
    </row>
    <row r="6">
      <c r="A6" s="5" t="s">
        <v>25</v>
      </c>
      <c r="B6" s="10" t="s">
        <v>26</v>
      </c>
      <c r="D6" s="5" t="s">
        <v>27</v>
      </c>
    </row>
    <row r="7">
      <c r="A7" s="5" t="s">
        <v>28</v>
      </c>
      <c r="B7" s="10" t="s">
        <v>29</v>
      </c>
      <c r="D7" s="5" t="s">
        <v>30</v>
      </c>
    </row>
    <row r="8">
      <c r="A8" s="5" t="s">
        <v>31</v>
      </c>
      <c r="B8" s="10" t="s">
        <v>32</v>
      </c>
      <c r="D8" s="5" t="s">
        <v>30</v>
      </c>
    </row>
    <row r="9">
      <c r="A9" s="5" t="s">
        <v>25</v>
      </c>
      <c r="B9" s="10" t="s">
        <v>33</v>
      </c>
      <c r="D9" s="5" t="s">
        <v>30</v>
      </c>
    </row>
    <row r="10">
      <c r="A10" s="5" t="s">
        <v>25</v>
      </c>
      <c r="B10" s="10" t="s">
        <v>34</v>
      </c>
      <c r="D10" s="5" t="s">
        <v>17</v>
      </c>
    </row>
    <row r="11">
      <c r="A11" s="5" t="s">
        <v>31</v>
      </c>
      <c r="B11" s="10" t="s">
        <v>35</v>
      </c>
      <c r="D11" s="5" t="s">
        <v>30</v>
      </c>
    </row>
    <row r="12">
      <c r="A12" s="15">
        <v>43330.0</v>
      </c>
      <c r="B12" s="10" t="s">
        <v>47</v>
      </c>
      <c r="C12" s="21" t="s">
        <v>48</v>
      </c>
      <c r="D12" s="5" t="s">
        <v>51</v>
      </c>
    </row>
    <row r="13">
      <c r="A13" s="15">
        <v>43330.0</v>
      </c>
      <c r="B13" s="10" t="s">
        <v>52</v>
      </c>
      <c r="C13" s="21" t="s">
        <v>53</v>
      </c>
      <c r="D13" s="5" t="s">
        <v>51</v>
      </c>
    </row>
    <row r="14">
      <c r="A14" s="15">
        <v>43330.0</v>
      </c>
      <c r="B14" s="10" t="s">
        <v>54</v>
      </c>
      <c r="C14" s="21" t="s">
        <v>55</v>
      </c>
      <c r="D14" s="5" t="s">
        <v>30</v>
      </c>
    </row>
    <row r="15">
      <c r="A15" s="23">
        <v>43299.0</v>
      </c>
      <c r="B15" s="24" t="s">
        <v>56</v>
      </c>
      <c r="C15" s="5" t="s">
        <v>57</v>
      </c>
      <c r="D15" s="5" t="s">
        <v>51</v>
      </c>
    </row>
    <row r="16">
      <c r="A16" s="23">
        <v>43300.0</v>
      </c>
      <c r="B16" s="26" t="s">
        <v>58</v>
      </c>
      <c r="C16" s="28" t="s">
        <v>60</v>
      </c>
    </row>
    <row r="17">
      <c r="A17" s="23">
        <v>43301.0</v>
      </c>
      <c r="B17" s="21" t="s">
        <v>61</v>
      </c>
      <c r="D17" s="5" t="s">
        <v>30</v>
      </c>
    </row>
    <row r="18">
      <c r="B18" s="30"/>
    </row>
    <row r="19">
      <c r="B19" s="30"/>
    </row>
    <row r="20">
      <c r="B20" s="30"/>
    </row>
    <row r="21">
      <c r="B21" s="30"/>
    </row>
    <row r="22">
      <c r="B22" s="30"/>
    </row>
    <row r="23">
      <c r="B23" s="30"/>
    </row>
    <row r="24">
      <c r="B24" s="30"/>
    </row>
    <row r="25">
      <c r="B25" s="30"/>
    </row>
    <row r="26">
      <c r="B26" s="30"/>
    </row>
    <row r="27">
      <c r="B27" s="30"/>
    </row>
    <row r="28">
      <c r="B28" s="30"/>
    </row>
    <row r="29">
      <c r="B29" s="30"/>
    </row>
    <row r="30">
      <c r="B30" s="30"/>
    </row>
    <row r="31">
      <c r="B31" s="30"/>
    </row>
    <row r="32">
      <c r="B32" s="30"/>
    </row>
    <row r="33">
      <c r="B33" s="30"/>
    </row>
    <row r="34">
      <c r="B34" s="30"/>
    </row>
    <row r="35">
      <c r="B35" s="30"/>
    </row>
    <row r="36">
      <c r="B36" s="30"/>
    </row>
    <row r="37">
      <c r="B37" s="30"/>
    </row>
    <row r="38">
      <c r="B38" s="30"/>
    </row>
    <row r="39">
      <c r="B39" s="30"/>
    </row>
    <row r="40">
      <c r="B40" s="30"/>
    </row>
    <row r="41">
      <c r="B41" s="30"/>
    </row>
    <row r="42">
      <c r="B42" s="30"/>
    </row>
    <row r="43">
      <c r="B43" s="30"/>
    </row>
    <row r="44">
      <c r="B44" s="30"/>
    </row>
    <row r="45">
      <c r="B45" s="30"/>
    </row>
    <row r="46">
      <c r="B46" s="30"/>
    </row>
    <row r="47">
      <c r="B47" s="30"/>
    </row>
    <row r="48">
      <c r="B48" s="30"/>
    </row>
    <row r="49">
      <c r="B49" s="30"/>
    </row>
    <row r="50">
      <c r="B50" s="30"/>
    </row>
    <row r="51">
      <c r="B51" s="30"/>
    </row>
    <row r="52">
      <c r="B52" s="30"/>
    </row>
    <row r="53">
      <c r="B53" s="30"/>
    </row>
    <row r="54">
      <c r="B54" s="30"/>
    </row>
    <row r="55">
      <c r="B55" s="30"/>
    </row>
    <row r="56">
      <c r="B56" s="30"/>
    </row>
    <row r="57">
      <c r="B57" s="30"/>
    </row>
    <row r="58">
      <c r="B58" s="30"/>
    </row>
    <row r="59">
      <c r="B59" s="30"/>
    </row>
    <row r="60">
      <c r="B60" s="30"/>
    </row>
    <row r="61">
      <c r="B61" s="30"/>
    </row>
    <row r="62">
      <c r="B62" s="30"/>
    </row>
    <row r="63">
      <c r="B63" s="30"/>
    </row>
    <row r="64">
      <c r="B64" s="30"/>
    </row>
    <row r="65">
      <c r="B65" s="30"/>
    </row>
    <row r="66">
      <c r="B66" s="30"/>
    </row>
    <row r="67">
      <c r="B67" s="30"/>
    </row>
    <row r="68">
      <c r="B68" s="30"/>
    </row>
    <row r="69">
      <c r="B69" s="30"/>
    </row>
    <row r="70">
      <c r="B70" s="30"/>
    </row>
    <row r="71">
      <c r="B71" s="30"/>
    </row>
    <row r="72">
      <c r="B72" s="30"/>
    </row>
    <row r="73">
      <c r="B73" s="30"/>
    </row>
    <row r="74">
      <c r="B74" s="30"/>
    </row>
    <row r="75">
      <c r="B75" s="30"/>
    </row>
    <row r="76">
      <c r="B76" s="30"/>
    </row>
    <row r="77">
      <c r="B77" s="30"/>
    </row>
    <row r="78">
      <c r="B78" s="30"/>
    </row>
    <row r="79">
      <c r="B79" s="30"/>
    </row>
    <row r="80">
      <c r="B80" s="30"/>
    </row>
    <row r="81">
      <c r="B81" s="30"/>
    </row>
    <row r="82">
      <c r="B82" s="30"/>
    </row>
    <row r="83">
      <c r="B83" s="30"/>
    </row>
    <row r="84">
      <c r="B84" s="30"/>
    </row>
    <row r="85">
      <c r="B85" s="30"/>
    </row>
    <row r="86">
      <c r="B86" s="30"/>
    </row>
    <row r="87">
      <c r="B87" s="30"/>
    </row>
    <row r="88">
      <c r="B88" s="30"/>
    </row>
    <row r="89">
      <c r="B89" s="30"/>
    </row>
    <row r="90">
      <c r="B90" s="30"/>
    </row>
    <row r="91">
      <c r="B91" s="30"/>
    </row>
    <row r="92">
      <c r="B92" s="30"/>
    </row>
    <row r="93">
      <c r="B93" s="30"/>
    </row>
    <row r="94">
      <c r="B94" s="30"/>
    </row>
    <row r="95">
      <c r="B95" s="30"/>
    </row>
    <row r="96">
      <c r="B96" s="30"/>
    </row>
    <row r="97">
      <c r="B97" s="30"/>
    </row>
    <row r="98">
      <c r="B98" s="30"/>
    </row>
    <row r="99">
      <c r="B99" s="30"/>
    </row>
    <row r="100">
      <c r="B100" s="30"/>
    </row>
    <row r="101">
      <c r="B101" s="30"/>
    </row>
    <row r="102">
      <c r="B102" s="30"/>
    </row>
    <row r="103">
      <c r="B103" s="30"/>
    </row>
    <row r="104">
      <c r="B104" s="30"/>
    </row>
    <row r="105">
      <c r="B105" s="30"/>
    </row>
    <row r="106">
      <c r="B106" s="30"/>
    </row>
    <row r="107">
      <c r="B107" s="30"/>
    </row>
    <row r="108">
      <c r="B108" s="30"/>
    </row>
    <row r="109">
      <c r="B109" s="30"/>
    </row>
    <row r="110">
      <c r="B110" s="30"/>
    </row>
    <row r="111">
      <c r="B111" s="30"/>
    </row>
    <row r="112">
      <c r="B112" s="30"/>
    </row>
    <row r="113">
      <c r="B113" s="30"/>
    </row>
    <row r="114">
      <c r="B114" s="30"/>
    </row>
    <row r="115">
      <c r="B115" s="30"/>
    </row>
    <row r="116">
      <c r="B116" s="30"/>
    </row>
    <row r="117">
      <c r="B117" s="30"/>
    </row>
    <row r="118">
      <c r="B118" s="30"/>
    </row>
    <row r="119">
      <c r="B119" s="30"/>
    </row>
    <row r="120">
      <c r="B120" s="30"/>
    </row>
    <row r="121">
      <c r="B121" s="30"/>
    </row>
    <row r="122">
      <c r="B122" s="30"/>
    </row>
    <row r="123">
      <c r="B123" s="30"/>
    </row>
    <row r="124">
      <c r="B124" s="30"/>
    </row>
    <row r="125">
      <c r="B125" s="30"/>
    </row>
    <row r="126">
      <c r="B126" s="30"/>
    </row>
    <row r="127">
      <c r="B127" s="30"/>
    </row>
    <row r="128">
      <c r="B128" s="30"/>
    </row>
    <row r="129">
      <c r="B129" s="30"/>
    </row>
    <row r="130">
      <c r="B130" s="30"/>
    </row>
    <row r="131">
      <c r="B131" s="30"/>
    </row>
    <row r="132">
      <c r="B132" s="30"/>
    </row>
    <row r="133">
      <c r="B133" s="30"/>
    </row>
    <row r="134">
      <c r="B134" s="30"/>
    </row>
    <row r="135">
      <c r="B135" s="30"/>
    </row>
    <row r="136">
      <c r="B136" s="30"/>
    </row>
    <row r="137">
      <c r="B137" s="30"/>
    </row>
    <row r="138">
      <c r="B138" s="30"/>
    </row>
    <row r="139">
      <c r="B139" s="30"/>
    </row>
    <row r="140">
      <c r="B140" s="30"/>
    </row>
    <row r="141">
      <c r="B141" s="30"/>
    </row>
    <row r="142">
      <c r="B142" s="30"/>
    </row>
    <row r="143">
      <c r="B143" s="30"/>
    </row>
    <row r="144">
      <c r="B144" s="30"/>
    </row>
    <row r="145">
      <c r="B145" s="30"/>
    </row>
    <row r="146">
      <c r="B146" s="30"/>
    </row>
    <row r="147">
      <c r="B147" s="30"/>
    </row>
    <row r="148">
      <c r="B148" s="30"/>
    </row>
    <row r="149">
      <c r="B149" s="30"/>
    </row>
    <row r="150">
      <c r="B150" s="30"/>
    </row>
    <row r="151">
      <c r="B151" s="30"/>
    </row>
    <row r="152">
      <c r="B152" s="30"/>
    </row>
    <row r="153">
      <c r="B153" s="30"/>
    </row>
    <row r="154">
      <c r="B154" s="30"/>
    </row>
    <row r="155">
      <c r="B155" s="30"/>
    </row>
    <row r="156">
      <c r="B156" s="30"/>
    </row>
    <row r="157">
      <c r="B157" s="30"/>
    </row>
    <row r="158">
      <c r="B158" s="30"/>
    </row>
    <row r="159">
      <c r="B159" s="30"/>
    </row>
    <row r="160">
      <c r="B160" s="30"/>
    </row>
    <row r="161">
      <c r="B161" s="30"/>
    </row>
    <row r="162">
      <c r="B162" s="30"/>
    </row>
    <row r="163">
      <c r="B163" s="30"/>
    </row>
    <row r="164">
      <c r="B164" s="30"/>
    </row>
    <row r="165">
      <c r="B165" s="30"/>
    </row>
    <row r="166">
      <c r="B166" s="30"/>
    </row>
    <row r="167">
      <c r="B167" s="30"/>
    </row>
    <row r="168">
      <c r="B168" s="30"/>
    </row>
    <row r="169">
      <c r="B169" s="30"/>
    </row>
    <row r="170">
      <c r="B170" s="30"/>
    </row>
    <row r="171">
      <c r="B171" s="30"/>
    </row>
    <row r="172">
      <c r="B172" s="30"/>
    </row>
    <row r="173">
      <c r="B173" s="30"/>
    </row>
    <row r="174">
      <c r="B174" s="30"/>
    </row>
    <row r="175">
      <c r="B175" s="30"/>
    </row>
    <row r="176">
      <c r="B176" s="30"/>
    </row>
    <row r="177">
      <c r="B177" s="30"/>
    </row>
    <row r="178">
      <c r="B178" s="30"/>
    </row>
    <row r="179">
      <c r="B179" s="30"/>
    </row>
    <row r="180">
      <c r="B180" s="30"/>
    </row>
    <row r="181">
      <c r="B181" s="30"/>
    </row>
    <row r="182">
      <c r="B182" s="30"/>
    </row>
    <row r="183">
      <c r="B183" s="30"/>
    </row>
    <row r="184">
      <c r="B184" s="30"/>
    </row>
    <row r="185">
      <c r="B185" s="30"/>
    </row>
    <row r="186">
      <c r="B186" s="30"/>
    </row>
    <row r="187">
      <c r="B187" s="30"/>
    </row>
    <row r="188">
      <c r="B188" s="30"/>
    </row>
    <row r="189">
      <c r="B189" s="30"/>
    </row>
    <row r="190">
      <c r="B190" s="30"/>
    </row>
    <row r="191">
      <c r="B191" s="30"/>
    </row>
    <row r="192">
      <c r="B192" s="30"/>
    </row>
    <row r="193">
      <c r="B193" s="30"/>
    </row>
    <row r="194">
      <c r="B194" s="30"/>
    </row>
    <row r="195">
      <c r="B195" s="30"/>
    </row>
    <row r="196">
      <c r="B196" s="30"/>
    </row>
    <row r="197">
      <c r="B197" s="30"/>
    </row>
    <row r="198">
      <c r="B198" s="30"/>
    </row>
    <row r="199">
      <c r="B199" s="30"/>
    </row>
    <row r="200">
      <c r="B200" s="30"/>
    </row>
    <row r="201">
      <c r="B201" s="30"/>
    </row>
    <row r="202">
      <c r="B202" s="30"/>
    </row>
    <row r="203">
      <c r="B203" s="30"/>
    </row>
    <row r="204">
      <c r="B204" s="30"/>
    </row>
    <row r="205">
      <c r="B205" s="30"/>
    </row>
    <row r="206">
      <c r="B206" s="30"/>
    </row>
    <row r="207">
      <c r="B207" s="30"/>
    </row>
    <row r="208">
      <c r="B208" s="30"/>
    </row>
    <row r="209">
      <c r="B209" s="30"/>
    </row>
    <row r="210">
      <c r="B210" s="30"/>
    </row>
    <row r="211">
      <c r="B211" s="30"/>
    </row>
    <row r="212">
      <c r="B212" s="30"/>
    </row>
    <row r="213">
      <c r="B213" s="30"/>
    </row>
    <row r="214">
      <c r="B214" s="30"/>
    </row>
    <row r="215">
      <c r="B215" s="30"/>
    </row>
    <row r="216">
      <c r="B216" s="30"/>
    </row>
    <row r="217">
      <c r="B217" s="30"/>
    </row>
    <row r="218">
      <c r="B218" s="30"/>
    </row>
    <row r="219">
      <c r="B219" s="30"/>
    </row>
    <row r="220">
      <c r="B220" s="30"/>
    </row>
    <row r="221">
      <c r="B221" s="30"/>
    </row>
    <row r="222">
      <c r="B222" s="30"/>
    </row>
    <row r="223">
      <c r="B223" s="30"/>
    </row>
    <row r="224">
      <c r="B224" s="30"/>
    </row>
    <row r="225">
      <c r="B225" s="30"/>
    </row>
    <row r="226">
      <c r="B226" s="30"/>
    </row>
    <row r="227">
      <c r="B227" s="30"/>
    </row>
    <row r="228">
      <c r="B228" s="30"/>
    </row>
    <row r="229">
      <c r="B229" s="30"/>
    </row>
    <row r="230">
      <c r="B230" s="30"/>
    </row>
    <row r="231">
      <c r="B231" s="30"/>
    </row>
    <row r="232">
      <c r="B232" s="30"/>
    </row>
    <row r="233">
      <c r="B233" s="30"/>
    </row>
    <row r="234">
      <c r="B234" s="30"/>
    </row>
    <row r="235">
      <c r="B235" s="30"/>
    </row>
    <row r="236">
      <c r="B236" s="30"/>
    </row>
    <row r="237">
      <c r="B237" s="30"/>
    </row>
    <row r="238">
      <c r="B238" s="30"/>
    </row>
    <row r="239">
      <c r="B239" s="30"/>
    </row>
    <row r="240">
      <c r="B240" s="30"/>
    </row>
    <row r="241">
      <c r="B241" s="30"/>
    </row>
    <row r="242">
      <c r="B242" s="30"/>
    </row>
    <row r="243">
      <c r="B243" s="30"/>
    </row>
    <row r="244">
      <c r="B244" s="30"/>
    </row>
    <row r="245">
      <c r="B245" s="30"/>
    </row>
    <row r="246">
      <c r="B246" s="30"/>
    </row>
    <row r="247">
      <c r="B247" s="30"/>
    </row>
    <row r="248">
      <c r="B248" s="30"/>
    </row>
    <row r="249">
      <c r="B249" s="30"/>
    </row>
    <row r="250">
      <c r="B250" s="30"/>
    </row>
    <row r="251">
      <c r="B251" s="30"/>
    </row>
    <row r="252">
      <c r="B252" s="30"/>
    </row>
    <row r="253">
      <c r="B253" s="30"/>
    </row>
    <row r="254">
      <c r="B254" s="30"/>
    </row>
    <row r="255">
      <c r="B255" s="30"/>
    </row>
    <row r="256">
      <c r="B256" s="30"/>
    </row>
    <row r="257">
      <c r="B257" s="30"/>
    </row>
    <row r="258">
      <c r="B258" s="30"/>
    </row>
    <row r="259">
      <c r="B259" s="30"/>
    </row>
    <row r="260">
      <c r="B260" s="30"/>
    </row>
    <row r="261">
      <c r="B261" s="30"/>
    </row>
    <row r="262">
      <c r="B262" s="30"/>
    </row>
    <row r="263">
      <c r="B263" s="30"/>
    </row>
    <row r="264">
      <c r="B264" s="30"/>
    </row>
    <row r="265">
      <c r="B265" s="30"/>
    </row>
    <row r="266">
      <c r="B266" s="30"/>
    </row>
    <row r="267">
      <c r="B267" s="30"/>
    </row>
    <row r="268">
      <c r="B268" s="30"/>
    </row>
    <row r="269">
      <c r="B269" s="30"/>
    </row>
    <row r="270">
      <c r="B270" s="30"/>
    </row>
    <row r="271">
      <c r="B271" s="30"/>
    </row>
    <row r="272">
      <c r="B272" s="30"/>
    </row>
    <row r="273">
      <c r="B273" s="30"/>
    </row>
    <row r="274">
      <c r="B274" s="30"/>
    </row>
    <row r="275">
      <c r="B275" s="30"/>
    </row>
    <row r="276">
      <c r="B276" s="30"/>
    </row>
    <row r="277">
      <c r="B277" s="30"/>
    </row>
    <row r="278">
      <c r="B278" s="30"/>
    </row>
    <row r="279">
      <c r="B279" s="30"/>
    </row>
    <row r="280">
      <c r="B280" s="30"/>
    </row>
    <row r="281">
      <c r="B281" s="30"/>
    </row>
    <row r="282">
      <c r="B282" s="30"/>
    </row>
    <row r="283">
      <c r="B283" s="30"/>
    </row>
    <row r="284">
      <c r="B284" s="30"/>
    </row>
    <row r="285">
      <c r="B285" s="30"/>
    </row>
    <row r="286">
      <c r="B286" s="30"/>
    </row>
    <row r="287">
      <c r="B287" s="30"/>
    </row>
    <row r="288">
      <c r="B288" s="30"/>
    </row>
    <row r="289">
      <c r="B289" s="30"/>
    </row>
    <row r="290">
      <c r="B290" s="30"/>
    </row>
    <row r="291">
      <c r="B291" s="30"/>
    </row>
    <row r="292">
      <c r="B292" s="30"/>
    </row>
    <row r="293">
      <c r="B293" s="30"/>
    </row>
    <row r="294">
      <c r="B294" s="30"/>
    </row>
    <row r="295">
      <c r="B295" s="30"/>
    </row>
    <row r="296">
      <c r="B296" s="30"/>
    </row>
    <row r="297">
      <c r="B297" s="30"/>
    </row>
    <row r="298">
      <c r="B298" s="30"/>
    </row>
    <row r="299">
      <c r="B299" s="30"/>
    </row>
    <row r="300">
      <c r="B300" s="30"/>
    </row>
    <row r="301">
      <c r="B301" s="30"/>
    </row>
    <row r="302">
      <c r="B302" s="30"/>
    </row>
    <row r="303">
      <c r="B303" s="30"/>
    </row>
    <row r="304">
      <c r="B304" s="30"/>
    </row>
    <row r="305">
      <c r="B305" s="30"/>
    </row>
    <row r="306">
      <c r="B306" s="30"/>
    </row>
    <row r="307">
      <c r="B307" s="30"/>
    </row>
    <row r="308">
      <c r="B308" s="30"/>
    </row>
    <row r="309">
      <c r="B309" s="30"/>
    </row>
    <row r="310">
      <c r="B310" s="30"/>
    </row>
    <row r="311">
      <c r="B311" s="30"/>
    </row>
    <row r="312">
      <c r="B312" s="30"/>
    </row>
    <row r="313">
      <c r="B313" s="30"/>
    </row>
    <row r="314">
      <c r="B314" s="30"/>
    </row>
    <row r="315">
      <c r="B315" s="30"/>
    </row>
    <row r="316">
      <c r="B316" s="30"/>
    </row>
    <row r="317">
      <c r="B317" s="30"/>
    </row>
    <row r="318">
      <c r="B318" s="30"/>
    </row>
    <row r="319">
      <c r="B319" s="30"/>
    </row>
    <row r="320">
      <c r="B320" s="30"/>
    </row>
    <row r="321">
      <c r="B321" s="30"/>
    </row>
    <row r="322">
      <c r="B322" s="30"/>
    </row>
    <row r="323">
      <c r="B323" s="30"/>
    </row>
    <row r="324">
      <c r="B324" s="30"/>
    </row>
    <row r="325">
      <c r="B325" s="30"/>
    </row>
    <row r="326">
      <c r="B326" s="30"/>
    </row>
    <row r="327">
      <c r="B327" s="30"/>
    </row>
    <row r="328">
      <c r="B328" s="30"/>
    </row>
    <row r="329">
      <c r="B329" s="30"/>
    </row>
    <row r="330">
      <c r="B330" s="30"/>
    </row>
    <row r="331">
      <c r="B331" s="30"/>
    </row>
    <row r="332">
      <c r="B332" s="30"/>
    </row>
    <row r="333">
      <c r="B333" s="30"/>
    </row>
    <row r="334">
      <c r="B334" s="30"/>
    </row>
    <row r="335">
      <c r="B335" s="30"/>
    </row>
    <row r="336">
      <c r="B336" s="30"/>
    </row>
    <row r="337">
      <c r="B337" s="30"/>
    </row>
    <row r="338">
      <c r="B338" s="30"/>
    </row>
    <row r="339">
      <c r="B339" s="30"/>
    </row>
    <row r="340">
      <c r="B340" s="30"/>
    </row>
    <row r="341">
      <c r="B341" s="30"/>
    </row>
    <row r="342">
      <c r="B342" s="30"/>
    </row>
    <row r="343">
      <c r="B343" s="30"/>
    </row>
    <row r="344">
      <c r="B344" s="30"/>
    </row>
    <row r="345">
      <c r="B345" s="30"/>
    </row>
    <row r="346">
      <c r="B346" s="30"/>
    </row>
    <row r="347">
      <c r="B347" s="30"/>
    </row>
    <row r="348">
      <c r="B348" s="30"/>
    </row>
    <row r="349">
      <c r="B349" s="30"/>
    </row>
    <row r="350">
      <c r="B350" s="30"/>
    </row>
    <row r="351">
      <c r="B351" s="30"/>
    </row>
    <row r="352">
      <c r="B352" s="30"/>
    </row>
    <row r="353">
      <c r="B353" s="30"/>
    </row>
    <row r="354">
      <c r="B354" s="30"/>
    </row>
    <row r="355">
      <c r="B355" s="30"/>
    </row>
    <row r="356">
      <c r="B356" s="30"/>
    </row>
    <row r="357">
      <c r="B357" s="30"/>
    </row>
    <row r="358">
      <c r="B358" s="30"/>
    </row>
    <row r="359">
      <c r="B359" s="30"/>
    </row>
    <row r="360">
      <c r="B360" s="30"/>
    </row>
    <row r="361">
      <c r="B361" s="30"/>
    </row>
    <row r="362">
      <c r="B362" s="30"/>
    </row>
    <row r="363">
      <c r="B363" s="30"/>
    </row>
    <row r="364">
      <c r="B364" s="30"/>
    </row>
    <row r="365">
      <c r="B365" s="30"/>
    </row>
    <row r="366">
      <c r="B366" s="30"/>
    </row>
    <row r="367">
      <c r="B367" s="30"/>
    </row>
    <row r="368">
      <c r="B368" s="30"/>
    </row>
    <row r="369">
      <c r="B369" s="30"/>
    </row>
    <row r="370">
      <c r="B370" s="30"/>
    </row>
    <row r="371">
      <c r="B371" s="30"/>
    </row>
    <row r="372">
      <c r="B372" s="30"/>
    </row>
    <row r="373">
      <c r="B373" s="30"/>
    </row>
    <row r="374">
      <c r="B374" s="30"/>
    </row>
    <row r="375">
      <c r="B375" s="30"/>
    </row>
    <row r="376">
      <c r="B376" s="30"/>
    </row>
    <row r="377">
      <c r="B377" s="30"/>
    </row>
    <row r="378">
      <c r="B378" s="30"/>
    </row>
    <row r="379">
      <c r="B379" s="30"/>
    </row>
    <row r="380">
      <c r="B380" s="30"/>
    </row>
    <row r="381">
      <c r="B381" s="30"/>
    </row>
    <row r="382">
      <c r="B382" s="30"/>
    </row>
    <row r="383">
      <c r="B383" s="30"/>
    </row>
    <row r="384">
      <c r="B384" s="30"/>
    </row>
    <row r="385">
      <c r="B385" s="30"/>
    </row>
    <row r="386">
      <c r="B386" s="30"/>
    </row>
    <row r="387">
      <c r="B387" s="30"/>
    </row>
    <row r="388">
      <c r="B388" s="30"/>
    </row>
    <row r="389">
      <c r="B389" s="30"/>
    </row>
    <row r="390">
      <c r="B390" s="30"/>
    </row>
    <row r="391">
      <c r="B391" s="30"/>
    </row>
    <row r="392">
      <c r="B392" s="30"/>
    </row>
    <row r="393">
      <c r="B393" s="30"/>
    </row>
    <row r="394">
      <c r="B394" s="30"/>
    </row>
    <row r="395">
      <c r="B395" s="30"/>
    </row>
    <row r="396">
      <c r="B396" s="30"/>
    </row>
    <row r="397">
      <c r="B397" s="30"/>
    </row>
    <row r="398">
      <c r="B398" s="30"/>
    </row>
    <row r="399">
      <c r="B399" s="30"/>
    </row>
    <row r="400">
      <c r="B400" s="30"/>
    </row>
    <row r="401">
      <c r="B401" s="30"/>
    </row>
    <row r="402">
      <c r="B402" s="30"/>
    </row>
    <row r="403">
      <c r="B403" s="30"/>
    </row>
    <row r="404">
      <c r="B404" s="30"/>
    </row>
    <row r="405">
      <c r="B405" s="30"/>
    </row>
    <row r="406">
      <c r="B406" s="30"/>
    </row>
    <row r="407">
      <c r="B407" s="30"/>
    </row>
    <row r="408">
      <c r="B408" s="30"/>
    </row>
    <row r="409">
      <c r="B409" s="30"/>
    </row>
    <row r="410">
      <c r="B410" s="30"/>
    </row>
    <row r="411">
      <c r="B411" s="30"/>
    </row>
    <row r="412">
      <c r="B412" s="30"/>
    </row>
    <row r="413">
      <c r="B413" s="30"/>
    </row>
    <row r="414">
      <c r="B414" s="30"/>
    </row>
    <row r="415">
      <c r="B415" s="30"/>
    </row>
    <row r="416">
      <c r="B416" s="30"/>
    </row>
    <row r="417">
      <c r="B417" s="30"/>
    </row>
    <row r="418">
      <c r="B418" s="30"/>
    </row>
    <row r="419">
      <c r="B419" s="30"/>
    </row>
    <row r="420">
      <c r="B420" s="30"/>
    </row>
    <row r="421">
      <c r="B421" s="30"/>
    </row>
    <row r="422">
      <c r="B422" s="30"/>
    </row>
    <row r="423">
      <c r="B423" s="30"/>
    </row>
    <row r="424">
      <c r="B424" s="30"/>
    </row>
    <row r="425">
      <c r="B425" s="30"/>
    </row>
    <row r="426">
      <c r="B426" s="30"/>
    </row>
    <row r="427">
      <c r="B427" s="30"/>
    </row>
    <row r="428">
      <c r="B428" s="30"/>
    </row>
    <row r="429">
      <c r="B429" s="30"/>
    </row>
    <row r="430">
      <c r="B430" s="30"/>
    </row>
    <row r="431">
      <c r="B431" s="30"/>
    </row>
    <row r="432">
      <c r="B432" s="30"/>
    </row>
    <row r="433">
      <c r="B433" s="30"/>
    </row>
    <row r="434">
      <c r="B434" s="30"/>
    </row>
    <row r="435">
      <c r="B435" s="30"/>
    </row>
    <row r="436">
      <c r="B436" s="30"/>
    </row>
    <row r="437">
      <c r="B437" s="30"/>
    </row>
    <row r="438">
      <c r="B438" s="30"/>
    </row>
    <row r="439">
      <c r="B439" s="30"/>
    </row>
    <row r="440">
      <c r="B440" s="30"/>
    </row>
    <row r="441">
      <c r="B441" s="30"/>
    </row>
    <row r="442">
      <c r="B442" s="30"/>
    </row>
    <row r="443">
      <c r="B443" s="30"/>
    </row>
    <row r="444">
      <c r="B444" s="30"/>
    </row>
    <row r="445">
      <c r="B445" s="30"/>
    </row>
    <row r="446">
      <c r="B446" s="30"/>
    </row>
    <row r="447">
      <c r="B447" s="30"/>
    </row>
    <row r="448">
      <c r="B448" s="30"/>
    </row>
    <row r="449">
      <c r="B449" s="30"/>
    </row>
    <row r="450">
      <c r="B450" s="30"/>
    </row>
    <row r="451">
      <c r="B451" s="30"/>
    </row>
    <row r="452">
      <c r="B452" s="30"/>
    </row>
    <row r="453">
      <c r="B453" s="30"/>
    </row>
    <row r="454">
      <c r="B454" s="30"/>
    </row>
    <row r="455">
      <c r="B455" s="30"/>
    </row>
    <row r="456">
      <c r="B456" s="30"/>
    </row>
    <row r="457">
      <c r="B457" s="30"/>
    </row>
    <row r="458">
      <c r="B458" s="30"/>
    </row>
    <row r="459">
      <c r="B459" s="30"/>
    </row>
    <row r="460">
      <c r="B460" s="30"/>
    </row>
    <row r="461">
      <c r="B461" s="30"/>
    </row>
    <row r="462">
      <c r="B462" s="30"/>
    </row>
    <row r="463">
      <c r="B463" s="30"/>
    </row>
    <row r="464">
      <c r="B464" s="30"/>
    </row>
    <row r="465">
      <c r="B465" s="30"/>
    </row>
    <row r="466">
      <c r="B466" s="30"/>
    </row>
    <row r="467">
      <c r="B467" s="30"/>
    </row>
    <row r="468">
      <c r="B468" s="30"/>
    </row>
    <row r="469">
      <c r="B469" s="30"/>
    </row>
    <row r="470">
      <c r="B470" s="30"/>
    </row>
    <row r="471">
      <c r="B471" s="30"/>
    </row>
    <row r="472">
      <c r="B472" s="30"/>
    </row>
    <row r="473">
      <c r="B473" s="30"/>
    </row>
    <row r="474">
      <c r="B474" s="30"/>
    </row>
    <row r="475">
      <c r="B475" s="30"/>
    </row>
    <row r="476">
      <c r="B476" s="30"/>
    </row>
    <row r="477">
      <c r="B477" s="30"/>
    </row>
    <row r="478">
      <c r="B478" s="30"/>
    </row>
    <row r="479">
      <c r="B479" s="30"/>
    </row>
    <row r="480">
      <c r="B480" s="30"/>
    </row>
    <row r="481">
      <c r="B481" s="30"/>
    </row>
    <row r="482">
      <c r="B482" s="30"/>
    </row>
    <row r="483">
      <c r="B483" s="30"/>
    </row>
    <row r="484">
      <c r="B484" s="30"/>
    </row>
    <row r="485">
      <c r="B485" s="30"/>
    </row>
    <row r="486">
      <c r="B486" s="30"/>
    </row>
    <row r="487">
      <c r="B487" s="30"/>
    </row>
    <row r="488">
      <c r="B488" s="30"/>
    </row>
    <row r="489">
      <c r="B489" s="30"/>
    </row>
    <row r="490">
      <c r="B490" s="30"/>
    </row>
    <row r="491">
      <c r="B491" s="30"/>
    </row>
    <row r="492">
      <c r="B492" s="30"/>
    </row>
    <row r="493">
      <c r="B493" s="30"/>
    </row>
    <row r="494">
      <c r="B494" s="30"/>
    </row>
    <row r="495">
      <c r="B495" s="30"/>
    </row>
    <row r="496">
      <c r="B496" s="30"/>
    </row>
    <row r="497">
      <c r="B497" s="30"/>
    </row>
    <row r="498">
      <c r="B498" s="30"/>
    </row>
    <row r="499">
      <c r="B499" s="30"/>
    </row>
    <row r="500">
      <c r="B500" s="30"/>
    </row>
    <row r="501">
      <c r="B501" s="30"/>
    </row>
    <row r="502">
      <c r="B502" s="30"/>
    </row>
    <row r="503">
      <c r="B503" s="30"/>
    </row>
    <row r="504">
      <c r="B504" s="30"/>
    </row>
    <row r="505">
      <c r="B505" s="30"/>
    </row>
    <row r="506">
      <c r="B506" s="30"/>
    </row>
    <row r="507">
      <c r="B507" s="30"/>
    </row>
    <row r="508">
      <c r="B508" s="30"/>
    </row>
    <row r="509">
      <c r="B509" s="30"/>
    </row>
    <row r="510">
      <c r="B510" s="30"/>
    </row>
    <row r="511">
      <c r="B511" s="30"/>
    </row>
    <row r="512">
      <c r="B512" s="30"/>
    </row>
    <row r="513">
      <c r="B513" s="30"/>
    </row>
    <row r="514">
      <c r="B514" s="30"/>
    </row>
    <row r="515">
      <c r="B515" s="30"/>
    </row>
    <row r="516">
      <c r="B516" s="30"/>
    </row>
    <row r="517">
      <c r="B517" s="30"/>
    </row>
    <row r="518">
      <c r="B518" s="30"/>
    </row>
    <row r="519">
      <c r="B519" s="30"/>
    </row>
    <row r="520">
      <c r="B520" s="30"/>
    </row>
    <row r="521">
      <c r="B521" s="30"/>
    </row>
    <row r="522">
      <c r="B522" s="30"/>
    </row>
    <row r="523">
      <c r="B523" s="30"/>
    </row>
    <row r="524">
      <c r="B524" s="30"/>
    </row>
    <row r="525">
      <c r="B525" s="30"/>
    </row>
    <row r="526">
      <c r="B526" s="30"/>
    </row>
    <row r="527">
      <c r="B527" s="30"/>
    </row>
    <row r="528">
      <c r="B528" s="30"/>
    </row>
    <row r="529">
      <c r="B529" s="30"/>
    </row>
    <row r="530">
      <c r="B530" s="30"/>
    </row>
    <row r="531">
      <c r="B531" s="30"/>
    </row>
    <row r="532">
      <c r="B532" s="30"/>
    </row>
    <row r="533">
      <c r="B533" s="30"/>
    </row>
    <row r="534">
      <c r="B534" s="30"/>
    </row>
    <row r="535">
      <c r="B535" s="30"/>
    </row>
    <row r="536">
      <c r="B536" s="30"/>
    </row>
    <row r="537">
      <c r="B537" s="30"/>
    </row>
    <row r="538">
      <c r="B538" s="30"/>
    </row>
    <row r="539">
      <c r="B539" s="30"/>
    </row>
    <row r="540">
      <c r="B540" s="30"/>
    </row>
    <row r="541">
      <c r="B541" s="30"/>
    </row>
    <row r="542">
      <c r="B542" s="30"/>
    </row>
    <row r="543">
      <c r="B543" s="30"/>
    </row>
    <row r="544">
      <c r="B544" s="30"/>
    </row>
    <row r="545">
      <c r="B545" s="30"/>
    </row>
    <row r="546">
      <c r="B546" s="30"/>
    </row>
    <row r="547">
      <c r="B547" s="30"/>
    </row>
    <row r="548">
      <c r="B548" s="30"/>
    </row>
    <row r="549">
      <c r="B549" s="30"/>
    </row>
    <row r="550">
      <c r="B550" s="30"/>
    </row>
    <row r="551">
      <c r="B551" s="30"/>
    </row>
    <row r="552">
      <c r="B552" s="30"/>
    </row>
    <row r="553">
      <c r="B553" s="30"/>
    </row>
    <row r="554">
      <c r="B554" s="30"/>
    </row>
    <row r="555">
      <c r="B555" s="30"/>
    </row>
    <row r="556">
      <c r="B556" s="30"/>
    </row>
    <row r="557">
      <c r="B557" s="30"/>
    </row>
    <row r="558">
      <c r="B558" s="30"/>
    </row>
    <row r="559">
      <c r="B559" s="30"/>
    </row>
    <row r="560">
      <c r="B560" s="30"/>
    </row>
    <row r="561">
      <c r="B561" s="30"/>
    </row>
    <row r="562">
      <c r="B562" s="30"/>
    </row>
    <row r="563">
      <c r="B563" s="30"/>
    </row>
    <row r="564">
      <c r="B564" s="30"/>
    </row>
    <row r="565">
      <c r="B565" s="30"/>
    </row>
    <row r="566">
      <c r="B566" s="30"/>
    </row>
    <row r="567">
      <c r="B567" s="30"/>
    </row>
    <row r="568">
      <c r="B568" s="30"/>
    </row>
    <row r="569">
      <c r="B569" s="30"/>
    </row>
    <row r="570">
      <c r="B570" s="30"/>
    </row>
    <row r="571">
      <c r="B571" s="30"/>
    </row>
    <row r="572">
      <c r="B572" s="30"/>
    </row>
    <row r="573">
      <c r="B573" s="30"/>
    </row>
    <row r="574">
      <c r="B574" s="30"/>
    </row>
    <row r="575">
      <c r="B575" s="30"/>
    </row>
    <row r="576">
      <c r="B576" s="30"/>
    </row>
    <row r="577">
      <c r="B577" s="30"/>
    </row>
    <row r="578">
      <c r="B578" s="30"/>
    </row>
    <row r="579">
      <c r="B579" s="30"/>
    </row>
    <row r="580">
      <c r="B580" s="30"/>
    </row>
    <row r="581">
      <c r="B581" s="30"/>
    </row>
    <row r="582">
      <c r="B582" s="30"/>
    </row>
    <row r="583">
      <c r="B583" s="30"/>
    </row>
    <row r="584">
      <c r="B584" s="30"/>
    </row>
    <row r="585">
      <c r="B585" s="30"/>
    </row>
    <row r="586">
      <c r="B586" s="30"/>
    </row>
    <row r="587">
      <c r="B587" s="30"/>
    </row>
    <row r="588">
      <c r="B588" s="30"/>
    </row>
    <row r="589">
      <c r="B589" s="30"/>
    </row>
    <row r="590">
      <c r="B590" s="30"/>
    </row>
    <row r="591">
      <c r="B591" s="30"/>
    </row>
    <row r="592">
      <c r="B592" s="30"/>
    </row>
    <row r="593">
      <c r="B593" s="30"/>
    </row>
    <row r="594">
      <c r="B594" s="30"/>
    </row>
    <row r="595">
      <c r="B595" s="30"/>
    </row>
    <row r="596">
      <c r="B596" s="30"/>
    </row>
    <row r="597">
      <c r="B597" s="30"/>
    </row>
    <row r="598">
      <c r="B598" s="30"/>
    </row>
    <row r="599">
      <c r="B599" s="30"/>
    </row>
    <row r="600">
      <c r="B600" s="30"/>
    </row>
    <row r="601">
      <c r="B601" s="30"/>
    </row>
    <row r="602">
      <c r="B602" s="30"/>
    </row>
    <row r="603">
      <c r="B603" s="30"/>
    </row>
    <row r="604">
      <c r="B604" s="30"/>
    </row>
    <row r="605">
      <c r="B605" s="30"/>
    </row>
    <row r="606">
      <c r="B606" s="30"/>
    </row>
    <row r="607">
      <c r="B607" s="30"/>
    </row>
    <row r="608">
      <c r="B608" s="30"/>
    </row>
    <row r="609">
      <c r="B609" s="30"/>
    </row>
    <row r="610">
      <c r="B610" s="30"/>
    </row>
    <row r="611">
      <c r="B611" s="30"/>
    </row>
    <row r="612">
      <c r="B612" s="30"/>
    </row>
    <row r="613">
      <c r="B613" s="30"/>
    </row>
    <row r="614">
      <c r="B614" s="30"/>
    </row>
    <row r="615">
      <c r="B615" s="30"/>
    </row>
    <row r="616">
      <c r="B616" s="30"/>
    </row>
    <row r="617">
      <c r="B617" s="30"/>
    </row>
    <row r="618">
      <c r="B618" s="30"/>
    </row>
    <row r="619">
      <c r="B619" s="30"/>
    </row>
    <row r="620">
      <c r="B620" s="30"/>
    </row>
    <row r="621">
      <c r="B621" s="30"/>
    </row>
    <row r="622">
      <c r="B622" s="30"/>
    </row>
    <row r="623">
      <c r="B623" s="30"/>
    </row>
    <row r="624">
      <c r="B624" s="30"/>
    </row>
    <row r="625">
      <c r="B625" s="30"/>
    </row>
    <row r="626">
      <c r="B626" s="30"/>
    </row>
    <row r="627">
      <c r="B627" s="30"/>
    </row>
    <row r="628">
      <c r="B628" s="30"/>
    </row>
    <row r="629">
      <c r="B629" s="30"/>
    </row>
    <row r="630">
      <c r="B630" s="30"/>
    </row>
    <row r="631">
      <c r="B631" s="30"/>
    </row>
    <row r="632">
      <c r="B632" s="30"/>
    </row>
    <row r="633">
      <c r="B633" s="30"/>
    </row>
    <row r="634">
      <c r="B634" s="30"/>
    </row>
    <row r="635">
      <c r="B635" s="30"/>
    </row>
    <row r="636">
      <c r="B636" s="30"/>
    </row>
    <row r="637">
      <c r="B637" s="30"/>
    </row>
    <row r="638">
      <c r="B638" s="30"/>
    </row>
    <row r="639">
      <c r="B639" s="30"/>
    </row>
    <row r="640">
      <c r="B640" s="30"/>
    </row>
    <row r="641">
      <c r="B641" s="30"/>
    </row>
    <row r="642">
      <c r="B642" s="30"/>
    </row>
    <row r="643">
      <c r="B643" s="30"/>
    </row>
    <row r="644">
      <c r="B644" s="30"/>
    </row>
    <row r="645">
      <c r="B645" s="30"/>
    </row>
    <row r="646">
      <c r="B646" s="30"/>
    </row>
    <row r="647">
      <c r="B647" s="30"/>
    </row>
    <row r="648">
      <c r="B648" s="30"/>
    </row>
    <row r="649">
      <c r="B649" s="30"/>
    </row>
    <row r="650">
      <c r="B650" s="30"/>
    </row>
    <row r="651">
      <c r="B651" s="30"/>
    </row>
    <row r="652">
      <c r="B652" s="30"/>
    </row>
    <row r="653">
      <c r="B653" s="30"/>
    </row>
    <row r="654">
      <c r="B654" s="30"/>
    </row>
    <row r="655">
      <c r="B655" s="30"/>
    </row>
    <row r="656">
      <c r="B656" s="30"/>
    </row>
    <row r="657">
      <c r="B657" s="30"/>
    </row>
    <row r="658">
      <c r="B658" s="30"/>
    </row>
    <row r="659">
      <c r="B659" s="30"/>
    </row>
    <row r="660">
      <c r="B660" s="30"/>
    </row>
    <row r="661">
      <c r="B661" s="30"/>
    </row>
    <row r="662">
      <c r="B662" s="30"/>
    </row>
    <row r="663">
      <c r="B663" s="30"/>
    </row>
    <row r="664">
      <c r="B664" s="30"/>
    </row>
    <row r="665">
      <c r="B665" s="30"/>
    </row>
    <row r="666">
      <c r="B666" s="30"/>
    </row>
    <row r="667">
      <c r="B667" s="30"/>
    </row>
    <row r="668">
      <c r="B668" s="30"/>
    </row>
    <row r="669">
      <c r="B669" s="30"/>
    </row>
    <row r="670">
      <c r="B670" s="30"/>
    </row>
    <row r="671">
      <c r="B671" s="30"/>
    </row>
    <row r="672">
      <c r="B672" s="30"/>
    </row>
    <row r="673">
      <c r="B673" s="30"/>
    </row>
    <row r="674">
      <c r="B674" s="30"/>
    </row>
    <row r="675">
      <c r="B675" s="30"/>
    </row>
    <row r="676">
      <c r="B676" s="30"/>
    </row>
    <row r="677">
      <c r="B677" s="30"/>
    </row>
    <row r="678">
      <c r="B678" s="30"/>
    </row>
    <row r="679">
      <c r="B679" s="30"/>
    </row>
    <row r="680">
      <c r="B680" s="30"/>
    </row>
    <row r="681">
      <c r="B681" s="30"/>
    </row>
    <row r="682">
      <c r="B682" s="30"/>
    </row>
    <row r="683">
      <c r="B683" s="30"/>
    </row>
    <row r="684">
      <c r="B684" s="30"/>
    </row>
    <row r="685">
      <c r="B685" s="30"/>
    </row>
    <row r="686">
      <c r="B686" s="30"/>
    </row>
    <row r="687">
      <c r="B687" s="30"/>
    </row>
    <row r="688">
      <c r="B688" s="30"/>
    </row>
    <row r="689">
      <c r="B689" s="30"/>
    </row>
    <row r="690">
      <c r="B690" s="30"/>
    </row>
    <row r="691">
      <c r="B691" s="30"/>
    </row>
    <row r="692">
      <c r="B692" s="30"/>
    </row>
    <row r="693">
      <c r="B693" s="30"/>
    </row>
    <row r="694">
      <c r="B694" s="30"/>
    </row>
    <row r="695">
      <c r="B695" s="30"/>
    </row>
    <row r="696">
      <c r="B696" s="30"/>
    </row>
    <row r="697">
      <c r="B697" s="30"/>
    </row>
    <row r="698">
      <c r="B698" s="30"/>
    </row>
    <row r="699">
      <c r="B699" s="30"/>
    </row>
    <row r="700">
      <c r="B700" s="30"/>
    </row>
    <row r="701">
      <c r="B701" s="30"/>
    </row>
    <row r="702">
      <c r="B702" s="30"/>
    </row>
    <row r="703">
      <c r="B703" s="30"/>
    </row>
    <row r="704">
      <c r="B704" s="30"/>
    </row>
    <row r="705">
      <c r="B705" s="30"/>
    </row>
    <row r="706">
      <c r="B706" s="30"/>
    </row>
    <row r="707">
      <c r="B707" s="30"/>
    </row>
    <row r="708">
      <c r="B708" s="30"/>
    </row>
    <row r="709">
      <c r="B709" s="30"/>
    </row>
    <row r="710">
      <c r="B710" s="30"/>
    </row>
    <row r="711">
      <c r="B711" s="30"/>
    </row>
    <row r="712">
      <c r="B712" s="30"/>
    </row>
    <row r="713">
      <c r="B713" s="30"/>
    </row>
    <row r="714">
      <c r="B714" s="30"/>
    </row>
    <row r="715">
      <c r="B715" s="30"/>
    </row>
    <row r="716">
      <c r="B716" s="30"/>
    </row>
    <row r="717">
      <c r="B717" s="30"/>
    </row>
    <row r="718">
      <c r="B718" s="30"/>
    </row>
    <row r="719">
      <c r="B719" s="30"/>
    </row>
    <row r="720">
      <c r="B720" s="30"/>
    </row>
    <row r="721">
      <c r="B721" s="30"/>
    </row>
    <row r="722">
      <c r="B722" s="30"/>
    </row>
    <row r="723">
      <c r="B723" s="30"/>
    </row>
    <row r="724">
      <c r="B724" s="30"/>
    </row>
    <row r="725">
      <c r="B725" s="30"/>
    </row>
    <row r="726">
      <c r="B726" s="30"/>
    </row>
    <row r="727">
      <c r="B727" s="30"/>
    </row>
    <row r="728">
      <c r="B728" s="30"/>
    </row>
    <row r="729">
      <c r="B729" s="30"/>
    </row>
    <row r="730">
      <c r="B730" s="30"/>
    </row>
    <row r="731">
      <c r="B731" s="30"/>
    </row>
    <row r="732">
      <c r="B732" s="30"/>
    </row>
    <row r="733">
      <c r="B733" s="30"/>
    </row>
    <row r="734">
      <c r="B734" s="30"/>
    </row>
    <row r="735">
      <c r="B735" s="30"/>
    </row>
    <row r="736">
      <c r="B736" s="30"/>
    </row>
    <row r="737">
      <c r="B737" s="30"/>
    </row>
    <row r="738">
      <c r="B738" s="30"/>
    </row>
    <row r="739">
      <c r="B739" s="30"/>
    </row>
    <row r="740">
      <c r="B740" s="30"/>
    </row>
    <row r="741">
      <c r="B741" s="30"/>
    </row>
    <row r="742">
      <c r="B742" s="30"/>
    </row>
    <row r="743">
      <c r="B743" s="30"/>
    </row>
    <row r="744">
      <c r="B744" s="30"/>
    </row>
    <row r="745">
      <c r="B745" s="30"/>
    </row>
    <row r="746">
      <c r="B746" s="30"/>
    </row>
    <row r="747">
      <c r="B747" s="30"/>
    </row>
    <row r="748">
      <c r="B748" s="30"/>
    </row>
    <row r="749">
      <c r="B749" s="30"/>
    </row>
    <row r="750">
      <c r="B750" s="30"/>
    </row>
    <row r="751">
      <c r="B751" s="30"/>
    </row>
    <row r="752">
      <c r="B752" s="30"/>
    </row>
    <row r="753">
      <c r="B753" s="30"/>
    </row>
    <row r="754">
      <c r="B754" s="30"/>
    </row>
    <row r="755">
      <c r="B755" s="30"/>
    </row>
    <row r="756">
      <c r="B756" s="30"/>
    </row>
    <row r="757">
      <c r="B757" s="30"/>
    </row>
    <row r="758">
      <c r="B758" s="30"/>
    </row>
    <row r="759">
      <c r="B759" s="30"/>
    </row>
    <row r="760">
      <c r="B760" s="30"/>
    </row>
    <row r="761">
      <c r="B761" s="30"/>
    </row>
    <row r="762">
      <c r="B762" s="30"/>
    </row>
    <row r="763">
      <c r="B763" s="30"/>
    </row>
    <row r="764">
      <c r="B764" s="30"/>
    </row>
    <row r="765">
      <c r="B765" s="30"/>
    </row>
    <row r="766">
      <c r="B766" s="30"/>
    </row>
    <row r="767">
      <c r="B767" s="30"/>
    </row>
    <row r="768">
      <c r="B768" s="30"/>
    </row>
    <row r="769">
      <c r="B769" s="30"/>
    </row>
    <row r="770">
      <c r="B770" s="30"/>
    </row>
    <row r="771">
      <c r="B771" s="30"/>
    </row>
    <row r="772">
      <c r="B772" s="30"/>
    </row>
    <row r="773">
      <c r="B773" s="30"/>
    </row>
    <row r="774">
      <c r="B774" s="30"/>
    </row>
    <row r="775">
      <c r="B775" s="30"/>
    </row>
    <row r="776">
      <c r="B776" s="30"/>
    </row>
    <row r="777">
      <c r="B777" s="30"/>
    </row>
    <row r="778">
      <c r="B778" s="30"/>
    </row>
    <row r="779">
      <c r="B779" s="30"/>
    </row>
    <row r="780">
      <c r="B780" s="30"/>
    </row>
    <row r="781">
      <c r="B781" s="30"/>
    </row>
    <row r="782">
      <c r="B782" s="30"/>
    </row>
    <row r="783">
      <c r="B783" s="30"/>
    </row>
    <row r="784">
      <c r="B784" s="30"/>
    </row>
    <row r="785">
      <c r="B785" s="30"/>
    </row>
    <row r="786">
      <c r="B786" s="30"/>
    </row>
    <row r="787">
      <c r="B787" s="30"/>
    </row>
    <row r="788">
      <c r="B788" s="30"/>
    </row>
    <row r="789">
      <c r="B789" s="30"/>
    </row>
    <row r="790">
      <c r="B790" s="30"/>
    </row>
    <row r="791">
      <c r="B791" s="30"/>
    </row>
    <row r="792">
      <c r="B792" s="30"/>
    </row>
    <row r="793">
      <c r="B793" s="30"/>
    </row>
    <row r="794">
      <c r="B794" s="30"/>
    </row>
    <row r="795">
      <c r="B795" s="30"/>
    </row>
    <row r="796">
      <c r="B796" s="30"/>
    </row>
    <row r="797">
      <c r="B797" s="30"/>
    </row>
    <row r="798">
      <c r="B798" s="30"/>
    </row>
    <row r="799">
      <c r="B799" s="30"/>
    </row>
    <row r="800">
      <c r="B800" s="30"/>
    </row>
    <row r="801">
      <c r="B801" s="30"/>
    </row>
    <row r="802">
      <c r="B802" s="30"/>
    </row>
    <row r="803">
      <c r="B803" s="30"/>
    </row>
    <row r="804">
      <c r="B804" s="30"/>
    </row>
    <row r="805">
      <c r="B805" s="30"/>
    </row>
    <row r="806">
      <c r="B806" s="30"/>
    </row>
    <row r="807">
      <c r="B807" s="30"/>
    </row>
    <row r="808">
      <c r="B808" s="30"/>
    </row>
    <row r="809">
      <c r="B809" s="30"/>
    </row>
    <row r="810">
      <c r="B810" s="30"/>
    </row>
    <row r="811">
      <c r="B811" s="30"/>
    </row>
    <row r="812">
      <c r="B812" s="30"/>
    </row>
    <row r="813">
      <c r="B813" s="30"/>
    </row>
    <row r="814">
      <c r="B814" s="30"/>
    </row>
    <row r="815">
      <c r="B815" s="30"/>
    </row>
    <row r="816">
      <c r="B816" s="30"/>
    </row>
    <row r="817">
      <c r="B817" s="30"/>
    </row>
    <row r="818">
      <c r="B818" s="30"/>
    </row>
    <row r="819">
      <c r="B819" s="30"/>
    </row>
    <row r="820">
      <c r="B820" s="30"/>
    </row>
    <row r="821">
      <c r="B821" s="30"/>
    </row>
    <row r="822">
      <c r="B822" s="30"/>
    </row>
    <row r="823">
      <c r="B823" s="30"/>
    </row>
    <row r="824">
      <c r="B824" s="30"/>
    </row>
    <row r="825">
      <c r="B825" s="30"/>
    </row>
    <row r="826">
      <c r="B826" s="30"/>
    </row>
    <row r="827">
      <c r="B827" s="30"/>
    </row>
    <row r="828">
      <c r="B828" s="30"/>
    </row>
    <row r="829">
      <c r="B829" s="30"/>
    </row>
    <row r="830">
      <c r="B830" s="30"/>
    </row>
    <row r="831">
      <c r="B831" s="30"/>
    </row>
    <row r="832">
      <c r="B832" s="30"/>
    </row>
    <row r="833">
      <c r="B833" s="30"/>
    </row>
    <row r="834">
      <c r="B834" s="30"/>
    </row>
    <row r="835">
      <c r="B835" s="30"/>
    </row>
    <row r="836">
      <c r="B836" s="30"/>
    </row>
    <row r="837">
      <c r="B837" s="30"/>
    </row>
    <row r="838">
      <c r="B838" s="30"/>
    </row>
    <row r="839">
      <c r="B839" s="30"/>
    </row>
    <row r="840">
      <c r="B840" s="30"/>
    </row>
    <row r="841">
      <c r="B841" s="30"/>
    </row>
    <row r="842">
      <c r="B842" s="30"/>
    </row>
    <row r="843">
      <c r="B843" s="30"/>
    </row>
    <row r="844">
      <c r="B844" s="30"/>
    </row>
    <row r="845">
      <c r="B845" s="30"/>
    </row>
    <row r="846">
      <c r="B846" s="30"/>
    </row>
    <row r="847">
      <c r="B847" s="30"/>
    </row>
    <row r="848">
      <c r="B848" s="30"/>
    </row>
    <row r="849">
      <c r="B849" s="30"/>
    </row>
    <row r="850">
      <c r="B850" s="30"/>
    </row>
    <row r="851">
      <c r="B851" s="30"/>
    </row>
    <row r="852">
      <c r="B852" s="30"/>
    </row>
    <row r="853">
      <c r="B853" s="30"/>
    </row>
    <row r="854">
      <c r="B854" s="30"/>
    </row>
    <row r="855">
      <c r="B855" s="30"/>
    </row>
    <row r="856">
      <c r="B856" s="30"/>
    </row>
    <row r="857">
      <c r="B857" s="30"/>
    </row>
    <row r="858">
      <c r="B858" s="30"/>
    </row>
    <row r="859">
      <c r="B859" s="30"/>
    </row>
    <row r="860">
      <c r="B860" s="30"/>
    </row>
    <row r="861">
      <c r="B861" s="30"/>
    </row>
    <row r="862">
      <c r="B862" s="30"/>
    </row>
    <row r="863">
      <c r="B863" s="30"/>
    </row>
    <row r="864">
      <c r="B864" s="30"/>
    </row>
    <row r="865">
      <c r="B865" s="30"/>
    </row>
    <row r="866">
      <c r="B866" s="30"/>
    </row>
    <row r="867">
      <c r="B867" s="30"/>
    </row>
    <row r="868">
      <c r="B868" s="30"/>
    </row>
    <row r="869">
      <c r="B869" s="30"/>
    </row>
    <row r="870">
      <c r="B870" s="30"/>
    </row>
    <row r="871">
      <c r="B871" s="30"/>
    </row>
    <row r="872">
      <c r="B872" s="30"/>
    </row>
    <row r="873">
      <c r="B873" s="30"/>
    </row>
    <row r="874">
      <c r="B874" s="30"/>
    </row>
    <row r="875">
      <c r="B875" s="30"/>
    </row>
    <row r="876">
      <c r="B876" s="30"/>
    </row>
    <row r="877">
      <c r="B877" s="30"/>
    </row>
    <row r="878">
      <c r="B878" s="30"/>
    </row>
    <row r="879">
      <c r="B879" s="30"/>
    </row>
    <row r="880">
      <c r="B880" s="30"/>
    </row>
    <row r="881">
      <c r="B881" s="30"/>
    </row>
    <row r="882">
      <c r="B882" s="30"/>
    </row>
  </sheetData>
  <hyperlinks>
    <hyperlink r:id="rId1" ref="C16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0.0"/>
    <col customWidth="1" min="6" max="6" width="20.71"/>
  </cols>
  <sheetData>
    <row r="1">
      <c r="A1" s="1" t="s">
        <v>0</v>
      </c>
      <c r="B1" s="1" t="s">
        <v>1</v>
      </c>
      <c r="C1" s="1" t="s">
        <v>2</v>
      </c>
      <c r="D1" s="1" t="s">
        <v>6</v>
      </c>
      <c r="E1" s="3" t="s">
        <v>7</v>
      </c>
      <c r="F1" s="1" t="s">
        <v>10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5" t="s">
        <v>11</v>
      </c>
      <c r="B2" s="5">
        <v>820.0</v>
      </c>
      <c r="D2" s="5">
        <v>3.0</v>
      </c>
      <c r="E2" s="12">
        <f t="shared" ref="E2:E4" si="1">sum(B2*D2)</f>
        <v>2460</v>
      </c>
      <c r="F2" s="5" t="s">
        <v>38</v>
      </c>
    </row>
    <row r="3">
      <c r="A3" s="5" t="s">
        <v>39</v>
      </c>
      <c r="B3" s="5">
        <v>820.0</v>
      </c>
      <c r="D3" s="5">
        <v>2.0</v>
      </c>
      <c r="E3" s="12">
        <f t="shared" si="1"/>
        <v>1640</v>
      </c>
      <c r="F3" s="5" t="s">
        <v>38</v>
      </c>
    </row>
    <row r="4">
      <c r="A4" s="5" t="s">
        <v>40</v>
      </c>
      <c r="B4" s="5">
        <v>300.0</v>
      </c>
      <c r="D4" s="5">
        <v>5.0</v>
      </c>
      <c r="E4" s="12">
        <f t="shared" si="1"/>
        <v>1500</v>
      </c>
      <c r="F4" s="5" t="s">
        <v>41</v>
      </c>
    </row>
    <row r="5">
      <c r="A5" s="5" t="s">
        <v>42</v>
      </c>
      <c r="E5" s="14">
        <v>7000.0</v>
      </c>
      <c r="F5" s="5" t="s">
        <v>43</v>
      </c>
    </row>
    <row r="6">
      <c r="A6" s="5" t="s">
        <v>44</v>
      </c>
      <c r="B6" s="5">
        <v>425.0</v>
      </c>
      <c r="D6" s="5">
        <v>5.0</v>
      </c>
      <c r="E6" s="14">
        <v>2332.0</v>
      </c>
      <c r="F6" s="5" t="s">
        <v>45</v>
      </c>
    </row>
    <row r="7">
      <c r="A7" s="5" t="s">
        <v>46</v>
      </c>
      <c r="B7" s="5">
        <v>600.0</v>
      </c>
      <c r="D7" s="5">
        <v>2.0</v>
      </c>
      <c r="E7" s="12">
        <f>B7*D7</f>
        <v>1200</v>
      </c>
      <c r="F7" s="5" t="s">
        <v>49</v>
      </c>
    </row>
    <row r="8">
      <c r="A8" s="17" t="s">
        <v>50</v>
      </c>
      <c r="B8" s="19"/>
      <c r="C8" s="19"/>
      <c r="D8" s="19"/>
      <c r="E8" s="22">
        <f>sum(E2:E7)</f>
        <v>16132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</row>
    <row r="9">
      <c r="A9" s="5"/>
      <c r="E9" s="12"/>
    </row>
    <row r="10">
      <c r="E10" s="12"/>
    </row>
    <row r="11">
      <c r="E11" s="12"/>
    </row>
    <row r="12">
      <c r="E12" s="12"/>
    </row>
    <row r="13">
      <c r="E13" s="12"/>
    </row>
    <row r="14">
      <c r="E14" s="12"/>
    </row>
    <row r="15">
      <c r="E15" s="12"/>
      <c r="F15" s="12"/>
    </row>
    <row r="16">
      <c r="E16" s="12"/>
    </row>
    <row r="17">
      <c r="E17" s="12"/>
    </row>
    <row r="18">
      <c r="E18" s="12"/>
    </row>
    <row r="19">
      <c r="E19" s="12"/>
    </row>
    <row r="20">
      <c r="E20" s="12"/>
    </row>
    <row r="21">
      <c r="E21" s="12"/>
    </row>
    <row r="22">
      <c r="E22" s="12"/>
    </row>
    <row r="23">
      <c r="E23" s="12"/>
    </row>
    <row r="24">
      <c r="E24" s="12"/>
    </row>
    <row r="25">
      <c r="E25" s="12"/>
    </row>
    <row r="26">
      <c r="E26" s="12"/>
    </row>
    <row r="27">
      <c r="E27" s="12"/>
    </row>
    <row r="28">
      <c r="E28" s="12"/>
    </row>
    <row r="29">
      <c r="E29" s="12"/>
    </row>
    <row r="30">
      <c r="E30" s="12"/>
    </row>
    <row r="31">
      <c r="E31" s="12"/>
    </row>
    <row r="32">
      <c r="E32" s="12"/>
    </row>
    <row r="33">
      <c r="E33" s="12"/>
    </row>
    <row r="34">
      <c r="E34" s="12"/>
    </row>
    <row r="35">
      <c r="E35" s="12"/>
    </row>
    <row r="36">
      <c r="E36" s="12"/>
    </row>
    <row r="37">
      <c r="E37" s="12"/>
    </row>
    <row r="38">
      <c r="E38" s="12"/>
    </row>
    <row r="39">
      <c r="E39" s="12"/>
    </row>
    <row r="40">
      <c r="E40" s="12"/>
    </row>
    <row r="41">
      <c r="E41" s="12"/>
    </row>
    <row r="42">
      <c r="E42" s="12"/>
    </row>
    <row r="43">
      <c r="E43" s="12"/>
    </row>
    <row r="44">
      <c r="E44" s="12"/>
    </row>
    <row r="45">
      <c r="E45" s="12"/>
    </row>
    <row r="46">
      <c r="E46" s="12"/>
    </row>
    <row r="47">
      <c r="E47" s="12"/>
    </row>
    <row r="48">
      <c r="E48" s="12"/>
    </row>
    <row r="49">
      <c r="E49" s="12"/>
    </row>
    <row r="50">
      <c r="E50" s="12"/>
    </row>
    <row r="51">
      <c r="E51" s="12"/>
    </row>
    <row r="52">
      <c r="E52" s="12"/>
    </row>
    <row r="53">
      <c r="E53" s="12"/>
    </row>
    <row r="54">
      <c r="E54" s="12"/>
    </row>
    <row r="55">
      <c r="E55" s="12"/>
    </row>
    <row r="56">
      <c r="E56" s="12"/>
    </row>
    <row r="57">
      <c r="E57" s="12"/>
    </row>
    <row r="58">
      <c r="E58" s="12"/>
    </row>
    <row r="59">
      <c r="E59" s="12"/>
    </row>
    <row r="60">
      <c r="E60" s="12"/>
    </row>
    <row r="61">
      <c r="E61" s="12"/>
    </row>
    <row r="62">
      <c r="E62" s="12"/>
    </row>
    <row r="63">
      <c r="E63" s="12"/>
    </row>
    <row r="64">
      <c r="E64" s="12"/>
    </row>
    <row r="65">
      <c r="E65" s="12"/>
    </row>
    <row r="66">
      <c r="E66" s="12"/>
    </row>
    <row r="67">
      <c r="E67" s="12"/>
    </row>
    <row r="68">
      <c r="E68" s="12"/>
    </row>
    <row r="69">
      <c r="E69" s="12"/>
    </row>
    <row r="70">
      <c r="E70" s="12"/>
    </row>
    <row r="71">
      <c r="E71" s="12"/>
    </row>
    <row r="72">
      <c r="E72" s="12"/>
    </row>
    <row r="73">
      <c r="E73" s="12"/>
    </row>
    <row r="74">
      <c r="E74" s="12"/>
    </row>
    <row r="75">
      <c r="E75" s="12"/>
    </row>
    <row r="76">
      <c r="E76" s="12"/>
    </row>
    <row r="77">
      <c r="E77" s="12"/>
    </row>
    <row r="78">
      <c r="E78" s="12"/>
    </row>
    <row r="79">
      <c r="E79" s="12"/>
    </row>
    <row r="80">
      <c r="E80" s="12"/>
    </row>
    <row r="81">
      <c r="E81" s="12"/>
    </row>
    <row r="82">
      <c r="E82" s="12"/>
    </row>
    <row r="83">
      <c r="E83" s="12"/>
    </row>
    <row r="84">
      <c r="E84" s="12"/>
    </row>
    <row r="85">
      <c r="E85" s="12"/>
    </row>
    <row r="86">
      <c r="E86" s="12"/>
    </row>
    <row r="87">
      <c r="E87" s="12"/>
    </row>
    <row r="88">
      <c r="E88" s="12"/>
    </row>
    <row r="89">
      <c r="E89" s="12"/>
    </row>
    <row r="90">
      <c r="E90" s="12"/>
    </row>
    <row r="91">
      <c r="E91" s="12"/>
    </row>
    <row r="92">
      <c r="E92" s="12"/>
    </row>
    <row r="93">
      <c r="E93" s="12"/>
    </row>
    <row r="94">
      <c r="E94" s="12"/>
    </row>
    <row r="95">
      <c r="E95" s="12"/>
    </row>
    <row r="96">
      <c r="E96" s="12"/>
    </row>
    <row r="97">
      <c r="E97" s="12"/>
    </row>
    <row r="98">
      <c r="E98" s="12"/>
    </row>
    <row r="99">
      <c r="E99" s="12"/>
    </row>
    <row r="100">
      <c r="E100" s="12"/>
    </row>
    <row r="101">
      <c r="E101" s="12"/>
    </row>
    <row r="102">
      <c r="E102" s="12"/>
    </row>
    <row r="103">
      <c r="E103" s="12"/>
    </row>
    <row r="104">
      <c r="E104" s="12"/>
    </row>
    <row r="105">
      <c r="E105" s="12"/>
    </row>
    <row r="106">
      <c r="E106" s="12"/>
    </row>
    <row r="107">
      <c r="E107" s="12"/>
    </row>
    <row r="108">
      <c r="E108" s="12"/>
    </row>
    <row r="109">
      <c r="E109" s="12"/>
    </row>
    <row r="110">
      <c r="E110" s="12"/>
    </row>
    <row r="111">
      <c r="E111" s="12"/>
    </row>
    <row r="112">
      <c r="E112" s="12"/>
    </row>
    <row r="113">
      <c r="E113" s="12"/>
    </row>
    <row r="114">
      <c r="E114" s="12"/>
    </row>
    <row r="115">
      <c r="E115" s="12"/>
    </row>
    <row r="116">
      <c r="E116" s="12"/>
    </row>
    <row r="117">
      <c r="E117" s="12"/>
    </row>
    <row r="118">
      <c r="E118" s="12"/>
    </row>
    <row r="119">
      <c r="E119" s="12"/>
    </row>
    <row r="120">
      <c r="E120" s="12"/>
    </row>
    <row r="121">
      <c r="E121" s="12"/>
    </row>
    <row r="122">
      <c r="E122" s="12"/>
    </row>
    <row r="123">
      <c r="E123" s="12"/>
    </row>
    <row r="124">
      <c r="E124" s="12"/>
    </row>
    <row r="125">
      <c r="E125" s="12"/>
    </row>
    <row r="126">
      <c r="E126" s="12"/>
    </row>
    <row r="127">
      <c r="E127" s="12"/>
    </row>
    <row r="128">
      <c r="E128" s="12"/>
    </row>
    <row r="129">
      <c r="E129" s="12"/>
    </row>
    <row r="130">
      <c r="E130" s="12"/>
    </row>
    <row r="131">
      <c r="E131" s="12"/>
    </row>
    <row r="132">
      <c r="E132" s="12"/>
    </row>
    <row r="133">
      <c r="E133" s="12"/>
    </row>
    <row r="134">
      <c r="E134" s="12"/>
    </row>
    <row r="135">
      <c r="E135" s="12"/>
    </row>
    <row r="136">
      <c r="E136" s="12"/>
    </row>
    <row r="137">
      <c r="E137" s="12"/>
    </row>
    <row r="138">
      <c r="E138" s="12"/>
    </row>
    <row r="139">
      <c r="E139" s="12"/>
    </row>
    <row r="140">
      <c r="E140" s="12"/>
    </row>
    <row r="141">
      <c r="E141" s="12"/>
    </row>
    <row r="142">
      <c r="E142" s="12"/>
    </row>
    <row r="143">
      <c r="E143" s="12"/>
    </row>
    <row r="144">
      <c r="E144" s="12"/>
    </row>
    <row r="145">
      <c r="E145" s="12"/>
    </row>
    <row r="146">
      <c r="E146" s="12"/>
    </row>
    <row r="147">
      <c r="E147" s="12"/>
    </row>
    <row r="148">
      <c r="E148" s="12"/>
    </row>
    <row r="149">
      <c r="E149" s="12"/>
    </row>
    <row r="150">
      <c r="E150" s="12"/>
    </row>
    <row r="151">
      <c r="E151" s="12"/>
    </row>
    <row r="152">
      <c r="E152" s="12"/>
    </row>
    <row r="153">
      <c r="E153" s="12"/>
    </row>
    <row r="154">
      <c r="E154" s="12"/>
    </row>
    <row r="155">
      <c r="E155" s="12"/>
    </row>
    <row r="156">
      <c r="E156" s="12"/>
    </row>
    <row r="157">
      <c r="E157" s="12"/>
    </row>
    <row r="158">
      <c r="E158" s="12"/>
    </row>
    <row r="159">
      <c r="E159" s="12"/>
    </row>
    <row r="160">
      <c r="E160" s="12"/>
    </row>
    <row r="161">
      <c r="E161" s="12"/>
    </row>
    <row r="162">
      <c r="E162" s="12"/>
    </row>
    <row r="163">
      <c r="E163" s="12"/>
    </row>
    <row r="164">
      <c r="E164" s="12"/>
    </row>
    <row r="165">
      <c r="E165" s="12"/>
    </row>
    <row r="166">
      <c r="E166" s="12"/>
    </row>
    <row r="167">
      <c r="E167" s="12"/>
    </row>
    <row r="168">
      <c r="E168" s="12"/>
    </row>
    <row r="169">
      <c r="E169" s="12"/>
    </row>
    <row r="170">
      <c r="E170" s="12"/>
    </row>
    <row r="171">
      <c r="E171" s="12"/>
    </row>
    <row r="172">
      <c r="E172" s="12"/>
    </row>
    <row r="173">
      <c r="E173" s="12"/>
    </row>
    <row r="174">
      <c r="E174" s="12"/>
    </row>
    <row r="175">
      <c r="E175" s="12"/>
    </row>
    <row r="176">
      <c r="E176" s="12"/>
    </row>
    <row r="177">
      <c r="E177" s="12"/>
    </row>
    <row r="178">
      <c r="E178" s="12"/>
    </row>
    <row r="179">
      <c r="E179" s="12"/>
    </row>
    <row r="180">
      <c r="E180" s="12"/>
    </row>
    <row r="181">
      <c r="E181" s="12"/>
    </row>
    <row r="182">
      <c r="E182" s="12"/>
    </row>
    <row r="183">
      <c r="E183" s="12"/>
    </row>
    <row r="184">
      <c r="E184" s="12"/>
    </row>
    <row r="185">
      <c r="E185" s="12"/>
    </row>
    <row r="186">
      <c r="E186" s="12"/>
    </row>
    <row r="187">
      <c r="E187" s="12"/>
    </row>
    <row r="188">
      <c r="E188" s="12"/>
    </row>
    <row r="189">
      <c r="E189" s="12"/>
    </row>
    <row r="190">
      <c r="E190" s="12"/>
    </row>
    <row r="191">
      <c r="E191" s="12"/>
    </row>
    <row r="192">
      <c r="E192" s="12"/>
    </row>
    <row r="193">
      <c r="E193" s="12"/>
    </row>
    <row r="194">
      <c r="E194" s="12"/>
    </row>
    <row r="195">
      <c r="E195" s="12"/>
    </row>
    <row r="196">
      <c r="E196" s="12"/>
    </row>
    <row r="197">
      <c r="E197" s="12"/>
    </row>
    <row r="198">
      <c r="E198" s="12"/>
    </row>
    <row r="199">
      <c r="E199" s="12"/>
    </row>
    <row r="200">
      <c r="E200" s="12"/>
    </row>
    <row r="201">
      <c r="E201" s="12"/>
    </row>
    <row r="202">
      <c r="E202" s="12"/>
    </row>
    <row r="203">
      <c r="E203" s="12"/>
    </row>
    <row r="204">
      <c r="E204" s="12"/>
    </row>
    <row r="205">
      <c r="E205" s="12"/>
    </row>
    <row r="206">
      <c r="E206" s="12"/>
    </row>
    <row r="207">
      <c r="E207" s="12"/>
    </row>
    <row r="208">
      <c r="E208" s="12"/>
    </row>
    <row r="209">
      <c r="E209" s="12"/>
    </row>
    <row r="210">
      <c r="E210" s="12"/>
    </row>
    <row r="211">
      <c r="E211" s="12"/>
    </row>
    <row r="212">
      <c r="E212" s="12"/>
    </row>
    <row r="213">
      <c r="E213" s="12"/>
    </row>
    <row r="214">
      <c r="E214" s="12"/>
    </row>
    <row r="215">
      <c r="E215" s="12"/>
    </row>
    <row r="216">
      <c r="E216" s="12"/>
    </row>
    <row r="217">
      <c r="E217" s="12"/>
    </row>
    <row r="218">
      <c r="E218" s="12"/>
    </row>
    <row r="219">
      <c r="E219" s="12"/>
    </row>
    <row r="220">
      <c r="E220" s="12"/>
    </row>
    <row r="221">
      <c r="E221" s="12"/>
    </row>
    <row r="222">
      <c r="E222" s="12"/>
    </row>
    <row r="223">
      <c r="E223" s="12"/>
    </row>
    <row r="224">
      <c r="E224" s="12"/>
    </row>
    <row r="225">
      <c r="E225" s="12"/>
    </row>
    <row r="226">
      <c r="E226" s="12"/>
    </row>
    <row r="227">
      <c r="E227" s="12"/>
    </row>
    <row r="228">
      <c r="E228" s="12"/>
    </row>
    <row r="229">
      <c r="E229" s="12"/>
    </row>
    <row r="230">
      <c r="E230" s="12"/>
    </row>
    <row r="231">
      <c r="E231" s="12"/>
    </row>
    <row r="232">
      <c r="E232" s="12"/>
    </row>
    <row r="233">
      <c r="E233" s="12"/>
    </row>
    <row r="234">
      <c r="E234" s="12"/>
    </row>
    <row r="235">
      <c r="E235" s="12"/>
    </row>
    <row r="236">
      <c r="E236" s="12"/>
    </row>
    <row r="237">
      <c r="E237" s="12"/>
    </row>
    <row r="238">
      <c r="E238" s="12"/>
    </row>
    <row r="239">
      <c r="E239" s="12"/>
    </row>
    <row r="240">
      <c r="E240" s="12"/>
    </row>
    <row r="241">
      <c r="E241" s="12"/>
    </row>
    <row r="242">
      <c r="E242" s="12"/>
    </row>
    <row r="243">
      <c r="E243" s="12"/>
    </row>
    <row r="244">
      <c r="E244" s="12"/>
    </row>
    <row r="245">
      <c r="E245" s="12"/>
    </row>
    <row r="246">
      <c r="E246" s="12"/>
    </row>
    <row r="247">
      <c r="E247" s="12"/>
    </row>
    <row r="248">
      <c r="E248" s="12"/>
    </row>
    <row r="249">
      <c r="E249" s="12"/>
    </row>
    <row r="250">
      <c r="E250" s="12"/>
    </row>
    <row r="251">
      <c r="E251" s="12"/>
    </row>
    <row r="252">
      <c r="E252" s="12"/>
    </row>
    <row r="253">
      <c r="E253" s="12"/>
    </row>
    <row r="254">
      <c r="E254" s="12"/>
    </row>
    <row r="255">
      <c r="E255" s="12"/>
    </row>
    <row r="256">
      <c r="E256" s="12"/>
    </row>
    <row r="257">
      <c r="E257" s="12"/>
    </row>
    <row r="258">
      <c r="E258" s="12"/>
    </row>
    <row r="259">
      <c r="E259" s="12"/>
    </row>
    <row r="260">
      <c r="E260" s="12"/>
    </row>
    <row r="261">
      <c r="E261" s="12"/>
    </row>
    <row r="262">
      <c r="E262" s="12"/>
    </row>
    <row r="263">
      <c r="E263" s="12"/>
    </row>
    <row r="264">
      <c r="E264" s="12"/>
    </row>
    <row r="265">
      <c r="E265" s="12"/>
    </row>
    <row r="266">
      <c r="E266" s="12"/>
    </row>
    <row r="267">
      <c r="E267" s="12"/>
    </row>
    <row r="268">
      <c r="E268" s="12"/>
    </row>
    <row r="269">
      <c r="E269" s="12"/>
    </row>
    <row r="270">
      <c r="E270" s="12"/>
    </row>
    <row r="271">
      <c r="E271" s="12"/>
    </row>
    <row r="272">
      <c r="E272" s="12"/>
    </row>
    <row r="273">
      <c r="E273" s="12"/>
    </row>
    <row r="274">
      <c r="E274" s="12"/>
    </row>
    <row r="275">
      <c r="E275" s="12"/>
    </row>
    <row r="276">
      <c r="E276" s="12"/>
    </row>
    <row r="277">
      <c r="E277" s="12"/>
    </row>
    <row r="278">
      <c r="E278" s="12"/>
    </row>
    <row r="279">
      <c r="E279" s="12"/>
    </row>
    <row r="280">
      <c r="E280" s="12"/>
    </row>
    <row r="281">
      <c r="E281" s="12"/>
    </row>
    <row r="282">
      <c r="E282" s="12"/>
    </row>
    <row r="283">
      <c r="E283" s="12"/>
    </row>
    <row r="284">
      <c r="E284" s="12"/>
    </row>
    <row r="285">
      <c r="E285" s="12"/>
    </row>
    <row r="286">
      <c r="E286" s="12"/>
    </row>
    <row r="287">
      <c r="E287" s="12"/>
    </row>
    <row r="288">
      <c r="E288" s="12"/>
    </row>
    <row r="289">
      <c r="E289" s="12"/>
    </row>
    <row r="290">
      <c r="E290" s="12"/>
    </row>
    <row r="291">
      <c r="E291" s="12"/>
    </row>
    <row r="292">
      <c r="E292" s="12"/>
    </row>
    <row r="293">
      <c r="E293" s="12"/>
    </row>
    <row r="294">
      <c r="E294" s="12"/>
    </row>
    <row r="295">
      <c r="E295" s="12"/>
    </row>
    <row r="296">
      <c r="E296" s="12"/>
    </row>
    <row r="297">
      <c r="E297" s="12"/>
    </row>
    <row r="298">
      <c r="E298" s="12"/>
    </row>
    <row r="299">
      <c r="E299" s="12"/>
    </row>
    <row r="300">
      <c r="E300" s="12"/>
    </row>
    <row r="301">
      <c r="E301" s="12"/>
    </row>
    <row r="302">
      <c r="E302" s="12"/>
    </row>
    <row r="303">
      <c r="E303" s="12"/>
    </row>
    <row r="304">
      <c r="E304" s="12"/>
    </row>
    <row r="305">
      <c r="E305" s="12"/>
    </row>
    <row r="306">
      <c r="E306" s="12"/>
    </row>
    <row r="307">
      <c r="E307" s="12"/>
    </row>
    <row r="308">
      <c r="E308" s="12"/>
    </row>
    <row r="309">
      <c r="E309" s="12"/>
    </row>
    <row r="310">
      <c r="E310" s="12"/>
    </row>
    <row r="311">
      <c r="E311" s="12"/>
    </row>
    <row r="312">
      <c r="E312" s="12"/>
    </row>
    <row r="313">
      <c r="E313" s="12"/>
    </row>
    <row r="314">
      <c r="E314" s="12"/>
    </row>
    <row r="315">
      <c r="E315" s="12"/>
    </row>
    <row r="316">
      <c r="E316" s="12"/>
    </row>
    <row r="317">
      <c r="E317" s="12"/>
    </row>
    <row r="318">
      <c r="E318" s="12"/>
    </row>
    <row r="319">
      <c r="E319" s="12"/>
    </row>
    <row r="320">
      <c r="E320" s="12"/>
    </row>
    <row r="321">
      <c r="E321" s="12"/>
    </row>
    <row r="322">
      <c r="E322" s="12"/>
    </row>
    <row r="323">
      <c r="E323" s="12"/>
    </row>
    <row r="324">
      <c r="E324" s="12"/>
    </row>
    <row r="325">
      <c r="E325" s="12"/>
    </row>
    <row r="326">
      <c r="E326" s="12"/>
    </row>
    <row r="327">
      <c r="E327" s="12"/>
    </row>
    <row r="328">
      <c r="E328" s="12"/>
    </row>
    <row r="329">
      <c r="E329" s="12"/>
    </row>
    <row r="330">
      <c r="E330" s="12"/>
    </row>
    <row r="331">
      <c r="E331" s="12"/>
    </row>
    <row r="332">
      <c r="E332" s="12"/>
    </row>
    <row r="333">
      <c r="E333" s="12"/>
    </row>
    <row r="334">
      <c r="E334" s="12"/>
    </row>
    <row r="335">
      <c r="E335" s="12"/>
    </row>
    <row r="336">
      <c r="E336" s="12"/>
    </row>
    <row r="337">
      <c r="E337" s="12"/>
    </row>
    <row r="338">
      <c r="E338" s="12"/>
    </row>
    <row r="339">
      <c r="E339" s="12"/>
    </row>
    <row r="340">
      <c r="E340" s="12"/>
    </row>
    <row r="341">
      <c r="E341" s="12"/>
    </row>
    <row r="342">
      <c r="E342" s="12"/>
    </row>
    <row r="343">
      <c r="E343" s="12"/>
    </row>
    <row r="344">
      <c r="E344" s="12"/>
    </row>
    <row r="345">
      <c r="E345" s="12"/>
    </row>
    <row r="346">
      <c r="E346" s="12"/>
    </row>
    <row r="347">
      <c r="E347" s="12"/>
    </row>
    <row r="348">
      <c r="E348" s="12"/>
    </row>
    <row r="349">
      <c r="E349" s="12"/>
    </row>
    <row r="350">
      <c r="E350" s="12"/>
    </row>
    <row r="351">
      <c r="E351" s="12"/>
    </row>
    <row r="352">
      <c r="E352" s="12"/>
    </row>
    <row r="353">
      <c r="E353" s="12"/>
    </row>
    <row r="354">
      <c r="E354" s="12"/>
    </row>
    <row r="355">
      <c r="E355" s="12"/>
    </row>
    <row r="356">
      <c r="E356" s="12"/>
    </row>
    <row r="357">
      <c r="E357" s="12"/>
    </row>
    <row r="358">
      <c r="E358" s="12"/>
    </row>
    <row r="359">
      <c r="E359" s="12"/>
    </row>
    <row r="360">
      <c r="E360" s="12"/>
    </row>
    <row r="361">
      <c r="E361" s="12"/>
    </row>
    <row r="362">
      <c r="E362" s="12"/>
    </row>
    <row r="363">
      <c r="E363" s="12"/>
    </row>
    <row r="364">
      <c r="E364" s="12"/>
    </row>
    <row r="365">
      <c r="E365" s="12"/>
    </row>
    <row r="366">
      <c r="E366" s="12"/>
    </row>
    <row r="367">
      <c r="E367" s="12"/>
    </row>
    <row r="368">
      <c r="E368" s="12"/>
    </row>
    <row r="369">
      <c r="E369" s="12"/>
    </row>
    <row r="370">
      <c r="E370" s="12"/>
    </row>
    <row r="371">
      <c r="E371" s="12"/>
    </row>
    <row r="372">
      <c r="E372" s="12"/>
    </row>
    <row r="373">
      <c r="E373" s="12"/>
    </row>
    <row r="374">
      <c r="E374" s="12"/>
    </row>
    <row r="375">
      <c r="E375" s="12"/>
    </row>
    <row r="376">
      <c r="E376" s="12"/>
    </row>
    <row r="377">
      <c r="E377" s="12"/>
    </row>
    <row r="378">
      <c r="E378" s="12"/>
    </row>
    <row r="379">
      <c r="E379" s="12"/>
    </row>
    <row r="380">
      <c r="E380" s="12"/>
    </row>
    <row r="381">
      <c r="E381" s="12"/>
    </row>
    <row r="382">
      <c r="E382" s="12"/>
    </row>
    <row r="383">
      <c r="E383" s="12"/>
    </row>
    <row r="384">
      <c r="E384" s="12"/>
    </row>
    <row r="385">
      <c r="E385" s="12"/>
    </row>
    <row r="386">
      <c r="E386" s="12"/>
    </row>
    <row r="387">
      <c r="E387" s="12"/>
    </row>
    <row r="388">
      <c r="E388" s="12"/>
    </row>
    <row r="389">
      <c r="E389" s="12"/>
    </row>
    <row r="390">
      <c r="E390" s="12"/>
    </row>
    <row r="391">
      <c r="E391" s="12"/>
    </row>
    <row r="392">
      <c r="E392" s="12"/>
    </row>
    <row r="393">
      <c r="E393" s="12"/>
    </row>
    <row r="394">
      <c r="E394" s="12"/>
    </row>
    <row r="395">
      <c r="E395" s="12"/>
    </row>
    <row r="396">
      <c r="E396" s="12"/>
    </row>
    <row r="397">
      <c r="E397" s="12"/>
    </row>
    <row r="398">
      <c r="E398" s="12"/>
    </row>
    <row r="399">
      <c r="E399" s="12"/>
    </row>
    <row r="400">
      <c r="E400" s="12"/>
    </row>
    <row r="401">
      <c r="E401" s="12"/>
    </row>
    <row r="402">
      <c r="E402" s="12"/>
    </row>
    <row r="403">
      <c r="E403" s="12"/>
    </row>
    <row r="404">
      <c r="E404" s="12"/>
    </row>
    <row r="405">
      <c r="E405" s="12"/>
    </row>
    <row r="406">
      <c r="E406" s="12"/>
    </row>
    <row r="407">
      <c r="E407" s="12"/>
    </row>
    <row r="408">
      <c r="E408" s="12"/>
    </row>
    <row r="409">
      <c r="E409" s="12"/>
    </row>
    <row r="410">
      <c r="E410" s="12"/>
    </row>
    <row r="411">
      <c r="E411" s="12"/>
    </row>
    <row r="412">
      <c r="E412" s="12"/>
    </row>
    <row r="413">
      <c r="E413" s="12"/>
    </row>
    <row r="414">
      <c r="E414" s="12"/>
    </row>
    <row r="415">
      <c r="E415" s="12"/>
    </row>
    <row r="416">
      <c r="E416" s="12"/>
    </row>
    <row r="417">
      <c r="E417" s="12"/>
    </row>
    <row r="418">
      <c r="E418" s="12"/>
    </row>
    <row r="419">
      <c r="E419" s="12"/>
    </row>
    <row r="420">
      <c r="E420" s="12"/>
    </row>
    <row r="421">
      <c r="E421" s="12"/>
    </row>
    <row r="422">
      <c r="E422" s="12"/>
    </row>
    <row r="423">
      <c r="E423" s="12"/>
    </row>
    <row r="424">
      <c r="E424" s="12"/>
    </row>
    <row r="425">
      <c r="E425" s="12"/>
    </row>
    <row r="426">
      <c r="E426" s="12"/>
    </row>
    <row r="427">
      <c r="E427" s="12"/>
    </row>
    <row r="428">
      <c r="E428" s="12"/>
    </row>
    <row r="429">
      <c r="E429" s="12"/>
    </row>
    <row r="430">
      <c r="E430" s="12"/>
    </row>
    <row r="431">
      <c r="E431" s="12"/>
    </row>
    <row r="432">
      <c r="E432" s="12"/>
    </row>
    <row r="433">
      <c r="E433" s="12"/>
    </row>
    <row r="434">
      <c r="E434" s="12"/>
    </row>
    <row r="435">
      <c r="E435" s="12"/>
    </row>
    <row r="436">
      <c r="E436" s="12"/>
    </row>
    <row r="437">
      <c r="E437" s="12"/>
    </row>
    <row r="438">
      <c r="E438" s="12"/>
    </row>
    <row r="439">
      <c r="E439" s="12"/>
    </row>
    <row r="440">
      <c r="E440" s="12"/>
    </row>
    <row r="441">
      <c r="E441" s="12"/>
    </row>
    <row r="442">
      <c r="E442" s="12"/>
    </row>
    <row r="443">
      <c r="E443" s="12"/>
    </row>
    <row r="444">
      <c r="E444" s="12"/>
    </row>
    <row r="445">
      <c r="E445" s="12"/>
    </row>
    <row r="446">
      <c r="E446" s="12"/>
    </row>
    <row r="447">
      <c r="E447" s="12"/>
    </row>
    <row r="448">
      <c r="E448" s="12"/>
    </row>
    <row r="449">
      <c r="E449" s="12"/>
    </row>
    <row r="450">
      <c r="E450" s="12"/>
    </row>
    <row r="451">
      <c r="E451" s="12"/>
    </row>
    <row r="452">
      <c r="E452" s="12"/>
    </row>
    <row r="453">
      <c r="E453" s="12"/>
    </row>
    <row r="454">
      <c r="E454" s="12"/>
    </row>
    <row r="455">
      <c r="E455" s="12"/>
    </row>
    <row r="456">
      <c r="E456" s="12"/>
    </row>
    <row r="457">
      <c r="E457" s="12"/>
    </row>
    <row r="458">
      <c r="E458" s="12"/>
    </row>
    <row r="459">
      <c r="E459" s="12"/>
    </row>
    <row r="460">
      <c r="E460" s="12"/>
    </row>
    <row r="461">
      <c r="E461" s="12"/>
    </row>
    <row r="462">
      <c r="E462" s="12"/>
    </row>
    <row r="463">
      <c r="E463" s="12"/>
    </row>
    <row r="464">
      <c r="E464" s="12"/>
    </row>
    <row r="465">
      <c r="E465" s="12"/>
    </row>
    <row r="466">
      <c r="E466" s="12"/>
    </row>
    <row r="467">
      <c r="E467" s="12"/>
    </row>
    <row r="468">
      <c r="E468" s="12"/>
    </row>
    <row r="469">
      <c r="E469" s="12"/>
    </row>
    <row r="470">
      <c r="E470" s="12"/>
    </row>
    <row r="471">
      <c r="E471" s="12"/>
    </row>
    <row r="472">
      <c r="E472" s="12"/>
    </row>
    <row r="473">
      <c r="E473" s="12"/>
    </row>
    <row r="474">
      <c r="E474" s="12"/>
    </row>
    <row r="475">
      <c r="E475" s="12"/>
    </row>
    <row r="476">
      <c r="E476" s="12"/>
    </row>
    <row r="477">
      <c r="E477" s="12"/>
    </row>
    <row r="478">
      <c r="E478" s="12"/>
    </row>
    <row r="479">
      <c r="E479" s="12"/>
    </row>
    <row r="480">
      <c r="E480" s="12"/>
    </row>
    <row r="481">
      <c r="E481" s="12"/>
    </row>
    <row r="482">
      <c r="E482" s="12"/>
    </row>
    <row r="483">
      <c r="E483" s="12"/>
    </row>
    <row r="484">
      <c r="E484" s="12"/>
    </row>
    <row r="485">
      <c r="E485" s="12"/>
    </row>
    <row r="486">
      <c r="E486" s="12"/>
    </row>
    <row r="487">
      <c r="E487" s="12"/>
    </row>
    <row r="488">
      <c r="E488" s="12"/>
    </row>
    <row r="489">
      <c r="E489" s="12"/>
    </row>
    <row r="490">
      <c r="E490" s="12"/>
    </row>
    <row r="491">
      <c r="E491" s="12"/>
    </row>
    <row r="492">
      <c r="E492" s="12"/>
    </row>
    <row r="493">
      <c r="E493" s="12"/>
    </row>
    <row r="494">
      <c r="E494" s="12"/>
    </row>
    <row r="495">
      <c r="E495" s="12"/>
    </row>
    <row r="496">
      <c r="E496" s="12"/>
    </row>
    <row r="497">
      <c r="E497" s="12"/>
    </row>
    <row r="498">
      <c r="E498" s="12"/>
    </row>
    <row r="499">
      <c r="E499" s="12"/>
    </row>
    <row r="500">
      <c r="E500" s="12"/>
    </row>
    <row r="501">
      <c r="E501" s="12"/>
    </row>
    <row r="502">
      <c r="E502" s="12"/>
    </row>
    <row r="503">
      <c r="E503" s="12"/>
    </row>
    <row r="504">
      <c r="E504" s="12"/>
    </row>
    <row r="505">
      <c r="E505" s="12"/>
    </row>
    <row r="506">
      <c r="E506" s="12"/>
    </row>
    <row r="507">
      <c r="E507" s="12"/>
    </row>
    <row r="508">
      <c r="E508" s="12"/>
    </row>
    <row r="509">
      <c r="E509" s="12"/>
    </row>
    <row r="510">
      <c r="E510" s="12"/>
    </row>
    <row r="511">
      <c r="E511" s="12"/>
    </row>
    <row r="512">
      <c r="E512" s="12"/>
    </row>
    <row r="513">
      <c r="E513" s="12"/>
    </row>
    <row r="514">
      <c r="E514" s="12"/>
    </row>
    <row r="515">
      <c r="E515" s="12"/>
    </row>
    <row r="516">
      <c r="E516" s="12"/>
    </row>
    <row r="517">
      <c r="E517" s="12"/>
    </row>
    <row r="518">
      <c r="E518" s="12"/>
    </row>
    <row r="519">
      <c r="E519" s="12"/>
    </row>
    <row r="520">
      <c r="E520" s="12"/>
    </row>
    <row r="521">
      <c r="E521" s="12"/>
    </row>
    <row r="522">
      <c r="E522" s="12"/>
    </row>
    <row r="523">
      <c r="E523" s="12"/>
    </row>
    <row r="524">
      <c r="E524" s="12"/>
    </row>
    <row r="525">
      <c r="E525" s="12"/>
    </row>
    <row r="526">
      <c r="E526" s="12"/>
    </row>
    <row r="527">
      <c r="E527" s="12"/>
    </row>
    <row r="528">
      <c r="E528" s="12"/>
    </row>
    <row r="529">
      <c r="E529" s="12"/>
    </row>
    <row r="530">
      <c r="E530" s="12"/>
    </row>
    <row r="531">
      <c r="E531" s="12"/>
    </row>
    <row r="532">
      <c r="E532" s="12"/>
    </row>
    <row r="533">
      <c r="E533" s="12"/>
    </row>
    <row r="534">
      <c r="E534" s="12"/>
    </row>
    <row r="535">
      <c r="E535" s="12"/>
    </row>
    <row r="536">
      <c r="E536" s="12"/>
    </row>
    <row r="537">
      <c r="E537" s="12"/>
    </row>
    <row r="538">
      <c r="E538" s="12"/>
    </row>
    <row r="539">
      <c r="E539" s="12"/>
    </row>
    <row r="540">
      <c r="E540" s="12"/>
    </row>
    <row r="541">
      <c r="E541" s="12"/>
    </row>
    <row r="542">
      <c r="E542" s="12"/>
    </row>
    <row r="543">
      <c r="E543" s="12"/>
    </row>
    <row r="544">
      <c r="E544" s="12"/>
    </row>
    <row r="545">
      <c r="E545" s="12"/>
    </row>
    <row r="546">
      <c r="E546" s="12"/>
    </row>
    <row r="547">
      <c r="E547" s="12"/>
    </row>
    <row r="548">
      <c r="E548" s="12"/>
    </row>
    <row r="549">
      <c r="E549" s="12"/>
    </row>
    <row r="550">
      <c r="E550" s="12"/>
    </row>
    <row r="551">
      <c r="E551" s="12"/>
    </row>
    <row r="552">
      <c r="E552" s="12"/>
    </row>
    <row r="553">
      <c r="E553" s="12"/>
    </row>
    <row r="554">
      <c r="E554" s="12"/>
    </row>
    <row r="555">
      <c r="E555" s="12"/>
    </row>
    <row r="556">
      <c r="E556" s="12"/>
    </row>
    <row r="557">
      <c r="E557" s="12"/>
    </row>
    <row r="558">
      <c r="E558" s="12"/>
    </row>
    <row r="559">
      <c r="E559" s="12"/>
    </row>
    <row r="560">
      <c r="E560" s="12"/>
    </row>
    <row r="561">
      <c r="E561" s="12"/>
    </row>
    <row r="562">
      <c r="E562" s="12"/>
    </row>
    <row r="563">
      <c r="E563" s="12"/>
    </row>
    <row r="564">
      <c r="E564" s="12"/>
    </row>
    <row r="565">
      <c r="E565" s="12"/>
    </row>
    <row r="566">
      <c r="E566" s="12"/>
    </row>
    <row r="567">
      <c r="E567" s="12"/>
    </row>
    <row r="568">
      <c r="E568" s="12"/>
    </row>
    <row r="569">
      <c r="E569" s="12"/>
    </row>
    <row r="570">
      <c r="E570" s="12"/>
    </row>
    <row r="571">
      <c r="E571" s="12"/>
    </row>
    <row r="572">
      <c r="E572" s="12"/>
    </row>
    <row r="573">
      <c r="E573" s="12"/>
    </row>
    <row r="574">
      <c r="E574" s="12"/>
    </row>
    <row r="575">
      <c r="E575" s="12"/>
    </row>
    <row r="576">
      <c r="E576" s="12"/>
    </row>
    <row r="577">
      <c r="E577" s="12"/>
    </row>
    <row r="578">
      <c r="E578" s="12"/>
    </row>
    <row r="579">
      <c r="E579" s="12"/>
    </row>
    <row r="580">
      <c r="E580" s="12"/>
    </row>
    <row r="581">
      <c r="E581" s="12"/>
    </row>
    <row r="582">
      <c r="E582" s="12"/>
    </row>
    <row r="583">
      <c r="E583" s="12"/>
    </row>
    <row r="584">
      <c r="E584" s="12"/>
    </row>
    <row r="585">
      <c r="E585" s="12"/>
    </row>
    <row r="586">
      <c r="E586" s="12"/>
    </row>
    <row r="587">
      <c r="E587" s="12"/>
    </row>
    <row r="588">
      <c r="E588" s="12"/>
    </row>
    <row r="589">
      <c r="E589" s="12"/>
    </row>
    <row r="590">
      <c r="E590" s="12"/>
    </row>
    <row r="591">
      <c r="E591" s="12"/>
    </row>
    <row r="592">
      <c r="E592" s="12"/>
    </row>
    <row r="593">
      <c r="E593" s="12"/>
    </row>
    <row r="594">
      <c r="E594" s="12"/>
    </row>
    <row r="595">
      <c r="E595" s="12"/>
    </row>
    <row r="596">
      <c r="E596" s="12"/>
    </row>
    <row r="597">
      <c r="E597" s="12"/>
    </row>
    <row r="598">
      <c r="E598" s="12"/>
    </row>
    <row r="599">
      <c r="E599" s="12"/>
    </row>
    <row r="600">
      <c r="E600" s="12"/>
    </row>
    <row r="601">
      <c r="E601" s="12"/>
    </row>
    <row r="602">
      <c r="E602" s="12"/>
    </row>
    <row r="603">
      <c r="E603" s="12"/>
    </row>
    <row r="604">
      <c r="E604" s="12"/>
    </row>
    <row r="605">
      <c r="E605" s="12"/>
    </row>
    <row r="606">
      <c r="E606" s="12"/>
    </row>
    <row r="607">
      <c r="E607" s="12"/>
    </row>
    <row r="608">
      <c r="E608" s="12"/>
    </row>
    <row r="609">
      <c r="E609" s="12"/>
    </row>
    <row r="610">
      <c r="E610" s="12"/>
    </row>
    <row r="611">
      <c r="E611" s="12"/>
    </row>
    <row r="612">
      <c r="E612" s="12"/>
    </row>
    <row r="613">
      <c r="E613" s="12"/>
    </row>
    <row r="614">
      <c r="E614" s="12"/>
    </row>
    <row r="615">
      <c r="E615" s="12"/>
    </row>
    <row r="616">
      <c r="E616" s="12"/>
    </row>
    <row r="617">
      <c r="E617" s="12"/>
    </row>
    <row r="618">
      <c r="E618" s="12"/>
    </row>
    <row r="619">
      <c r="E619" s="12"/>
    </row>
    <row r="620">
      <c r="E620" s="12"/>
    </row>
    <row r="621">
      <c r="E621" s="12"/>
    </row>
    <row r="622">
      <c r="E622" s="12"/>
    </row>
    <row r="623">
      <c r="E623" s="12"/>
    </row>
    <row r="624">
      <c r="E624" s="12"/>
    </row>
    <row r="625">
      <c r="E625" s="12"/>
    </row>
    <row r="626">
      <c r="E626" s="12"/>
    </row>
    <row r="627">
      <c r="E627" s="12"/>
    </row>
    <row r="628">
      <c r="E628" s="12"/>
    </row>
    <row r="629">
      <c r="E629" s="12"/>
    </row>
    <row r="630">
      <c r="E630" s="12"/>
    </row>
    <row r="631">
      <c r="E631" s="12"/>
    </row>
    <row r="632">
      <c r="E632" s="12"/>
    </row>
    <row r="633">
      <c r="E633" s="12"/>
    </row>
    <row r="634">
      <c r="E634" s="12"/>
    </row>
    <row r="635">
      <c r="E635" s="12"/>
    </row>
    <row r="636">
      <c r="E636" s="12"/>
    </row>
    <row r="637">
      <c r="E637" s="12"/>
    </row>
    <row r="638">
      <c r="E638" s="12"/>
    </row>
    <row r="639">
      <c r="E639" s="12"/>
    </row>
    <row r="640">
      <c r="E640" s="12"/>
    </row>
    <row r="641">
      <c r="E641" s="12"/>
    </row>
    <row r="642">
      <c r="E642" s="12"/>
    </row>
    <row r="643">
      <c r="E643" s="12"/>
    </row>
    <row r="644">
      <c r="E644" s="12"/>
    </row>
    <row r="645">
      <c r="E645" s="12"/>
    </row>
    <row r="646">
      <c r="E646" s="12"/>
    </row>
    <row r="647">
      <c r="E647" s="12"/>
    </row>
    <row r="648">
      <c r="E648" s="12"/>
    </row>
    <row r="649">
      <c r="E649" s="12"/>
    </row>
    <row r="650">
      <c r="E650" s="12"/>
    </row>
    <row r="651">
      <c r="E651" s="12"/>
    </row>
    <row r="652">
      <c r="E652" s="12"/>
    </row>
    <row r="653">
      <c r="E653" s="12"/>
    </row>
    <row r="654">
      <c r="E654" s="12"/>
    </row>
    <row r="655">
      <c r="E655" s="12"/>
    </row>
    <row r="656">
      <c r="E656" s="12"/>
    </row>
    <row r="657">
      <c r="E657" s="12"/>
    </row>
    <row r="658">
      <c r="E658" s="12"/>
    </row>
    <row r="659">
      <c r="E659" s="12"/>
    </row>
    <row r="660">
      <c r="E660" s="12"/>
    </row>
    <row r="661">
      <c r="E661" s="12"/>
    </row>
    <row r="662">
      <c r="E662" s="12"/>
    </row>
    <row r="663">
      <c r="E663" s="12"/>
    </row>
    <row r="664">
      <c r="E664" s="12"/>
    </row>
    <row r="665">
      <c r="E665" s="12"/>
    </row>
    <row r="666">
      <c r="E666" s="12"/>
    </row>
    <row r="667">
      <c r="E667" s="12"/>
    </row>
    <row r="668">
      <c r="E668" s="12"/>
    </row>
    <row r="669">
      <c r="E669" s="12"/>
    </row>
    <row r="670">
      <c r="E670" s="12"/>
    </row>
    <row r="671">
      <c r="E671" s="12"/>
    </row>
    <row r="672">
      <c r="E672" s="12"/>
    </row>
    <row r="673">
      <c r="E673" s="12"/>
    </row>
    <row r="674">
      <c r="E674" s="12"/>
    </row>
    <row r="675">
      <c r="E675" s="12"/>
    </row>
    <row r="676">
      <c r="E676" s="12"/>
    </row>
    <row r="677">
      <c r="E677" s="12"/>
    </row>
    <row r="678">
      <c r="E678" s="12"/>
    </row>
    <row r="679">
      <c r="E679" s="12"/>
    </row>
    <row r="680">
      <c r="E680" s="12"/>
    </row>
    <row r="681">
      <c r="E681" s="12"/>
    </row>
    <row r="682">
      <c r="E682" s="12"/>
    </row>
    <row r="683">
      <c r="E683" s="12"/>
    </row>
    <row r="684">
      <c r="E684" s="12"/>
    </row>
    <row r="685">
      <c r="E685" s="12"/>
    </row>
    <row r="686">
      <c r="E686" s="12"/>
    </row>
    <row r="687">
      <c r="E687" s="12"/>
    </row>
    <row r="688">
      <c r="E688" s="12"/>
    </row>
    <row r="689">
      <c r="E689" s="12"/>
    </row>
    <row r="690">
      <c r="E690" s="12"/>
    </row>
    <row r="691">
      <c r="E691" s="12"/>
    </row>
    <row r="692">
      <c r="E692" s="12"/>
    </row>
    <row r="693">
      <c r="E693" s="12"/>
    </row>
    <row r="694">
      <c r="E694" s="12"/>
    </row>
    <row r="695">
      <c r="E695" s="12"/>
    </row>
    <row r="696">
      <c r="E696" s="12"/>
    </row>
    <row r="697">
      <c r="E697" s="12"/>
    </row>
    <row r="698">
      <c r="E698" s="12"/>
    </row>
    <row r="699">
      <c r="E699" s="12"/>
    </row>
    <row r="700">
      <c r="E700" s="12"/>
    </row>
    <row r="701">
      <c r="E701" s="12"/>
    </row>
    <row r="702">
      <c r="E702" s="12"/>
    </row>
    <row r="703">
      <c r="E703" s="12"/>
    </row>
    <row r="704">
      <c r="E704" s="12"/>
    </row>
    <row r="705">
      <c r="E705" s="12"/>
    </row>
    <row r="706">
      <c r="E706" s="12"/>
    </row>
    <row r="707">
      <c r="E707" s="12"/>
    </row>
    <row r="708">
      <c r="E708" s="12"/>
    </row>
    <row r="709">
      <c r="E709" s="12"/>
    </row>
    <row r="710">
      <c r="E710" s="12"/>
    </row>
    <row r="711">
      <c r="E711" s="12"/>
    </row>
    <row r="712">
      <c r="E712" s="12"/>
    </row>
    <row r="713">
      <c r="E713" s="12"/>
    </row>
    <row r="714">
      <c r="E714" s="12"/>
    </row>
    <row r="715">
      <c r="E715" s="12"/>
    </row>
    <row r="716">
      <c r="E716" s="12"/>
    </row>
    <row r="717">
      <c r="E717" s="12"/>
    </row>
    <row r="718">
      <c r="E718" s="12"/>
    </row>
    <row r="719">
      <c r="E719" s="12"/>
    </row>
    <row r="720">
      <c r="E720" s="12"/>
    </row>
    <row r="721">
      <c r="E721" s="12"/>
    </row>
    <row r="722">
      <c r="E722" s="12"/>
    </row>
    <row r="723">
      <c r="E723" s="12"/>
    </row>
    <row r="724">
      <c r="E724" s="12"/>
    </row>
    <row r="725">
      <c r="E725" s="12"/>
    </row>
    <row r="726">
      <c r="E726" s="12"/>
    </row>
    <row r="727">
      <c r="E727" s="12"/>
    </row>
    <row r="728">
      <c r="E728" s="12"/>
    </row>
    <row r="729">
      <c r="E729" s="12"/>
    </row>
    <row r="730">
      <c r="E730" s="12"/>
    </row>
    <row r="731">
      <c r="E731" s="12"/>
    </row>
    <row r="732">
      <c r="E732" s="12"/>
    </row>
    <row r="733">
      <c r="E733" s="12"/>
    </row>
    <row r="734">
      <c r="E734" s="12"/>
    </row>
    <row r="735">
      <c r="E735" s="12"/>
    </row>
    <row r="736">
      <c r="E736" s="12"/>
    </row>
    <row r="737">
      <c r="E737" s="12"/>
    </row>
    <row r="738">
      <c r="E738" s="12"/>
    </row>
    <row r="739">
      <c r="E739" s="12"/>
    </row>
    <row r="740">
      <c r="E740" s="12"/>
    </row>
    <row r="741">
      <c r="E741" s="12"/>
    </row>
    <row r="742">
      <c r="E742" s="12"/>
    </row>
    <row r="743">
      <c r="E743" s="12"/>
    </row>
    <row r="744">
      <c r="E744" s="12"/>
    </row>
    <row r="745">
      <c r="E745" s="12"/>
    </row>
    <row r="746">
      <c r="E746" s="12"/>
    </row>
    <row r="747">
      <c r="E747" s="12"/>
    </row>
    <row r="748">
      <c r="E748" s="12"/>
    </row>
    <row r="749">
      <c r="E749" s="12"/>
    </row>
    <row r="750">
      <c r="E750" s="12"/>
    </row>
    <row r="751">
      <c r="E751" s="12"/>
    </row>
    <row r="752">
      <c r="E752" s="12"/>
    </row>
    <row r="753">
      <c r="E753" s="12"/>
    </row>
    <row r="754">
      <c r="E754" s="12"/>
    </row>
    <row r="755">
      <c r="E755" s="12"/>
    </row>
    <row r="756">
      <c r="E756" s="12"/>
    </row>
    <row r="757">
      <c r="E757" s="12"/>
    </row>
    <row r="758">
      <c r="E758" s="12"/>
    </row>
    <row r="759">
      <c r="E759" s="12"/>
    </row>
    <row r="760">
      <c r="E760" s="12"/>
    </row>
    <row r="761">
      <c r="E761" s="12"/>
    </row>
    <row r="762">
      <c r="E762" s="12"/>
    </row>
    <row r="763">
      <c r="E763" s="12"/>
    </row>
    <row r="764">
      <c r="E764" s="12"/>
    </row>
    <row r="765">
      <c r="E765" s="12"/>
    </row>
    <row r="766">
      <c r="E766" s="12"/>
    </row>
    <row r="767">
      <c r="E767" s="12"/>
    </row>
    <row r="768">
      <c r="E768" s="12"/>
    </row>
    <row r="769">
      <c r="E769" s="12"/>
    </row>
    <row r="770">
      <c r="E770" s="12"/>
    </row>
    <row r="771">
      <c r="E771" s="12"/>
    </row>
    <row r="772">
      <c r="E772" s="12"/>
    </row>
    <row r="773">
      <c r="E773" s="12"/>
    </row>
    <row r="774">
      <c r="E774" s="12"/>
    </row>
    <row r="775">
      <c r="E775" s="12"/>
    </row>
    <row r="776">
      <c r="E776" s="12"/>
    </row>
    <row r="777">
      <c r="E777" s="12"/>
    </row>
    <row r="778">
      <c r="E778" s="12"/>
    </row>
    <row r="779">
      <c r="E779" s="12"/>
    </row>
    <row r="780">
      <c r="E780" s="12"/>
    </row>
    <row r="781">
      <c r="E781" s="12"/>
    </row>
    <row r="782">
      <c r="E782" s="12"/>
    </row>
    <row r="783">
      <c r="E783" s="12"/>
    </row>
    <row r="784">
      <c r="E784" s="12"/>
    </row>
    <row r="785">
      <c r="E785" s="12"/>
    </row>
    <row r="786">
      <c r="E786" s="12"/>
    </row>
    <row r="787">
      <c r="E787" s="12"/>
    </row>
    <row r="788">
      <c r="E788" s="12"/>
    </row>
    <row r="789">
      <c r="E789" s="12"/>
    </row>
    <row r="790">
      <c r="E790" s="12"/>
    </row>
    <row r="791">
      <c r="E791" s="12"/>
    </row>
    <row r="792">
      <c r="E792" s="12"/>
    </row>
    <row r="793">
      <c r="E793" s="12"/>
    </row>
    <row r="794">
      <c r="E794" s="12"/>
    </row>
    <row r="795">
      <c r="E795" s="12"/>
    </row>
    <row r="796">
      <c r="E796" s="12"/>
    </row>
    <row r="797">
      <c r="E797" s="12"/>
    </row>
    <row r="798">
      <c r="E798" s="12"/>
    </row>
    <row r="799">
      <c r="E799" s="12"/>
    </row>
    <row r="800">
      <c r="E800" s="12"/>
    </row>
    <row r="801">
      <c r="E801" s="12"/>
    </row>
    <row r="802">
      <c r="E802" s="12"/>
    </row>
    <row r="803">
      <c r="E803" s="12"/>
    </row>
    <row r="804">
      <c r="E804" s="12"/>
    </row>
    <row r="805">
      <c r="E805" s="12"/>
    </row>
    <row r="806">
      <c r="E806" s="12"/>
    </row>
    <row r="807">
      <c r="E807" s="12"/>
    </row>
    <row r="808">
      <c r="E808" s="12"/>
    </row>
    <row r="809">
      <c r="E809" s="12"/>
    </row>
    <row r="810">
      <c r="E810" s="12"/>
    </row>
    <row r="811">
      <c r="E811" s="12"/>
    </row>
    <row r="812">
      <c r="E812" s="12"/>
    </row>
    <row r="813">
      <c r="E813" s="12"/>
    </row>
    <row r="814">
      <c r="E814" s="12"/>
    </row>
    <row r="815">
      <c r="E815" s="12"/>
    </row>
    <row r="816">
      <c r="E816" s="12"/>
    </row>
    <row r="817">
      <c r="E817" s="12"/>
    </row>
    <row r="818">
      <c r="E818" s="12"/>
    </row>
    <row r="819">
      <c r="E819" s="12"/>
    </row>
    <row r="820">
      <c r="E820" s="12"/>
    </row>
    <row r="821">
      <c r="E821" s="12"/>
    </row>
    <row r="822">
      <c r="E822" s="12"/>
    </row>
    <row r="823">
      <c r="E823" s="12"/>
    </row>
    <row r="824">
      <c r="E824" s="12"/>
    </row>
    <row r="825">
      <c r="E825" s="12"/>
    </row>
    <row r="826">
      <c r="E826" s="12"/>
    </row>
    <row r="827">
      <c r="E827" s="12"/>
    </row>
    <row r="828">
      <c r="E828" s="12"/>
    </row>
    <row r="829">
      <c r="E829" s="12"/>
    </row>
    <row r="830">
      <c r="E830" s="12"/>
    </row>
    <row r="831">
      <c r="E831" s="12"/>
    </row>
    <row r="832">
      <c r="E832" s="12"/>
    </row>
    <row r="833">
      <c r="E833" s="12"/>
    </row>
    <row r="834">
      <c r="E834" s="12"/>
    </row>
    <row r="835">
      <c r="E835" s="12"/>
    </row>
    <row r="836">
      <c r="E836" s="12"/>
    </row>
    <row r="837">
      <c r="E837" s="12"/>
    </row>
    <row r="838">
      <c r="E838" s="12"/>
    </row>
    <row r="839">
      <c r="E839" s="12"/>
    </row>
    <row r="840">
      <c r="E840" s="12"/>
    </row>
    <row r="841">
      <c r="E841" s="12"/>
    </row>
    <row r="842">
      <c r="E842" s="12"/>
    </row>
    <row r="843">
      <c r="E843" s="12"/>
    </row>
    <row r="844">
      <c r="E844" s="12"/>
    </row>
    <row r="845">
      <c r="E845" s="12"/>
    </row>
    <row r="846">
      <c r="E846" s="12"/>
    </row>
    <row r="847">
      <c r="E847" s="12"/>
    </row>
    <row r="848">
      <c r="E848" s="12"/>
    </row>
    <row r="849">
      <c r="E849" s="12"/>
    </row>
    <row r="850">
      <c r="E850" s="12"/>
    </row>
    <row r="851">
      <c r="E851" s="12"/>
    </row>
    <row r="852">
      <c r="E852" s="12"/>
    </row>
    <row r="853">
      <c r="E853" s="12"/>
    </row>
    <row r="854">
      <c r="E854" s="12"/>
    </row>
    <row r="855">
      <c r="E855" s="12"/>
    </row>
    <row r="856">
      <c r="E856" s="12"/>
    </row>
    <row r="857">
      <c r="E857" s="12"/>
    </row>
    <row r="858">
      <c r="E858" s="12"/>
    </row>
    <row r="859">
      <c r="E859" s="12"/>
    </row>
    <row r="860">
      <c r="E860" s="12"/>
    </row>
    <row r="861">
      <c r="E861" s="12"/>
    </row>
    <row r="862">
      <c r="E862" s="12"/>
    </row>
    <row r="863">
      <c r="E863" s="12"/>
    </row>
    <row r="864">
      <c r="E864" s="12"/>
    </row>
    <row r="865">
      <c r="E865" s="12"/>
    </row>
    <row r="866">
      <c r="E866" s="12"/>
    </row>
    <row r="867">
      <c r="E867" s="12"/>
    </row>
    <row r="868">
      <c r="E868" s="12"/>
    </row>
    <row r="869">
      <c r="E869" s="12"/>
    </row>
    <row r="870">
      <c r="E870" s="12"/>
    </row>
    <row r="871">
      <c r="E871" s="12"/>
    </row>
    <row r="872">
      <c r="E872" s="12"/>
    </row>
    <row r="873">
      <c r="E873" s="12"/>
    </row>
    <row r="874">
      <c r="E874" s="12"/>
    </row>
    <row r="875">
      <c r="E875" s="12"/>
    </row>
    <row r="876">
      <c r="E876" s="12"/>
    </row>
    <row r="877">
      <c r="E877" s="12"/>
    </row>
    <row r="878">
      <c r="E878" s="12"/>
    </row>
    <row r="879">
      <c r="E879" s="12"/>
    </row>
    <row r="880">
      <c r="E880" s="12"/>
    </row>
    <row r="881">
      <c r="E881" s="12"/>
    </row>
    <row r="882">
      <c r="E882" s="12"/>
    </row>
    <row r="883">
      <c r="E883" s="12"/>
    </row>
    <row r="884">
      <c r="E884" s="12"/>
    </row>
    <row r="885">
      <c r="E885" s="12"/>
    </row>
    <row r="886">
      <c r="E886" s="12"/>
    </row>
    <row r="887">
      <c r="E887" s="12"/>
    </row>
    <row r="888">
      <c r="E888" s="12"/>
    </row>
    <row r="889">
      <c r="E889" s="12"/>
    </row>
    <row r="890">
      <c r="E890" s="12"/>
    </row>
    <row r="891">
      <c r="E891" s="12"/>
    </row>
    <row r="892">
      <c r="E892" s="12"/>
    </row>
    <row r="893">
      <c r="E893" s="12"/>
    </row>
    <row r="894">
      <c r="E894" s="12"/>
    </row>
    <row r="895">
      <c r="E895" s="12"/>
    </row>
    <row r="896">
      <c r="E896" s="12"/>
    </row>
    <row r="897">
      <c r="E897" s="12"/>
    </row>
    <row r="898">
      <c r="E898" s="12"/>
    </row>
    <row r="899">
      <c r="E899" s="12"/>
    </row>
    <row r="900">
      <c r="E900" s="12"/>
    </row>
    <row r="901">
      <c r="E901" s="12"/>
    </row>
    <row r="902">
      <c r="E902" s="12"/>
    </row>
    <row r="903">
      <c r="E903" s="12"/>
    </row>
    <row r="904">
      <c r="E904" s="12"/>
    </row>
    <row r="905">
      <c r="E905" s="12"/>
    </row>
    <row r="906">
      <c r="E906" s="12"/>
    </row>
    <row r="907">
      <c r="E907" s="12"/>
    </row>
    <row r="908">
      <c r="E908" s="12"/>
    </row>
    <row r="909">
      <c r="E909" s="12"/>
    </row>
    <row r="910">
      <c r="E910" s="12"/>
    </row>
    <row r="911">
      <c r="E911" s="12"/>
    </row>
    <row r="912">
      <c r="E912" s="12"/>
    </row>
    <row r="913">
      <c r="E913" s="12"/>
    </row>
    <row r="914">
      <c r="E914" s="12"/>
    </row>
    <row r="915">
      <c r="E915" s="12"/>
    </row>
    <row r="916">
      <c r="E916" s="12"/>
    </row>
    <row r="917">
      <c r="E917" s="12"/>
    </row>
    <row r="918">
      <c r="E918" s="12"/>
    </row>
    <row r="919">
      <c r="E919" s="12"/>
    </row>
    <row r="920">
      <c r="E920" s="12"/>
    </row>
    <row r="921">
      <c r="E921" s="12"/>
    </row>
    <row r="922">
      <c r="E922" s="12"/>
    </row>
    <row r="923">
      <c r="E923" s="12"/>
    </row>
    <row r="924">
      <c r="E924" s="12"/>
    </row>
    <row r="925">
      <c r="E925" s="12"/>
    </row>
    <row r="926">
      <c r="E926" s="12"/>
    </row>
    <row r="927">
      <c r="E927" s="12"/>
    </row>
    <row r="928">
      <c r="E928" s="12"/>
    </row>
    <row r="929">
      <c r="E929" s="12"/>
    </row>
    <row r="930">
      <c r="E930" s="12"/>
    </row>
    <row r="931">
      <c r="E931" s="12"/>
    </row>
    <row r="932">
      <c r="E932" s="12"/>
    </row>
    <row r="933">
      <c r="E933" s="12"/>
    </row>
    <row r="934">
      <c r="E934" s="12"/>
    </row>
    <row r="935">
      <c r="E935" s="12"/>
    </row>
    <row r="936">
      <c r="E936" s="12"/>
    </row>
    <row r="937">
      <c r="E937" s="12"/>
    </row>
    <row r="938">
      <c r="E938" s="12"/>
    </row>
    <row r="939">
      <c r="E939" s="12"/>
    </row>
    <row r="940">
      <c r="E940" s="12"/>
    </row>
    <row r="941">
      <c r="E941" s="12"/>
    </row>
    <row r="942">
      <c r="E942" s="12"/>
    </row>
    <row r="943">
      <c r="E943" s="12"/>
    </row>
    <row r="944">
      <c r="E944" s="12"/>
    </row>
    <row r="945">
      <c r="E945" s="12"/>
    </row>
    <row r="946">
      <c r="E946" s="12"/>
    </row>
    <row r="947">
      <c r="E947" s="12"/>
    </row>
    <row r="948">
      <c r="E948" s="12"/>
    </row>
    <row r="949">
      <c r="E949" s="12"/>
    </row>
    <row r="950">
      <c r="E950" s="12"/>
    </row>
    <row r="951">
      <c r="E951" s="12"/>
    </row>
    <row r="952">
      <c r="E952" s="12"/>
    </row>
    <row r="953">
      <c r="E953" s="12"/>
    </row>
    <row r="954">
      <c r="E954" s="12"/>
    </row>
    <row r="955">
      <c r="E955" s="12"/>
    </row>
    <row r="956">
      <c r="E956" s="12"/>
    </row>
    <row r="957">
      <c r="E957" s="12"/>
    </row>
    <row r="958">
      <c r="E958" s="12"/>
    </row>
    <row r="959">
      <c r="E959" s="12"/>
    </row>
    <row r="960">
      <c r="E960" s="12"/>
    </row>
    <row r="961">
      <c r="E961" s="12"/>
    </row>
    <row r="962">
      <c r="E962" s="12"/>
    </row>
    <row r="963">
      <c r="E963" s="12"/>
    </row>
    <row r="964">
      <c r="E964" s="12"/>
    </row>
    <row r="965">
      <c r="E965" s="12"/>
    </row>
    <row r="966">
      <c r="E966" s="12"/>
    </row>
    <row r="967">
      <c r="E967" s="12"/>
    </row>
    <row r="968">
      <c r="E968" s="12"/>
    </row>
    <row r="969">
      <c r="E969" s="12"/>
    </row>
    <row r="970">
      <c r="E970" s="12"/>
    </row>
    <row r="971">
      <c r="E971" s="12"/>
    </row>
    <row r="972">
      <c r="E972" s="12"/>
    </row>
    <row r="973">
      <c r="E973" s="12"/>
    </row>
    <row r="974">
      <c r="E974" s="12"/>
    </row>
    <row r="975">
      <c r="E975" s="12"/>
    </row>
    <row r="976">
      <c r="E976" s="12"/>
    </row>
    <row r="977">
      <c r="E977" s="12"/>
    </row>
    <row r="978">
      <c r="E978" s="12"/>
    </row>
    <row r="979">
      <c r="E979" s="12"/>
    </row>
    <row r="980">
      <c r="E980" s="12"/>
    </row>
    <row r="981">
      <c r="E981" s="12"/>
    </row>
    <row r="982">
      <c r="E982" s="12"/>
    </row>
    <row r="983">
      <c r="E983" s="12"/>
    </row>
    <row r="984">
      <c r="E984" s="12"/>
    </row>
    <row r="985">
      <c r="E985" s="12"/>
    </row>
    <row r="986">
      <c r="E986" s="12"/>
    </row>
    <row r="987">
      <c r="E987" s="12"/>
    </row>
    <row r="988">
      <c r="E988" s="12"/>
    </row>
    <row r="989">
      <c r="E989" s="12"/>
    </row>
    <row r="990">
      <c r="E990" s="12"/>
    </row>
    <row r="991">
      <c r="E991" s="12"/>
    </row>
    <row r="992">
      <c r="E992" s="12"/>
    </row>
    <row r="993">
      <c r="E993" s="12"/>
    </row>
    <row r="994">
      <c r="E994" s="12"/>
    </row>
    <row r="995">
      <c r="E995" s="1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.43"/>
    <col customWidth="1" min="3" max="3" width="10.86"/>
    <col customWidth="1" min="4" max="4" width="9.71"/>
    <col customWidth="1" min="5" max="5" width="41.29"/>
    <col customWidth="1" min="6" max="6" width="50.71"/>
  </cols>
  <sheetData>
    <row r="1">
      <c r="A1" s="2" t="s">
        <v>3</v>
      </c>
      <c r="B1" s="2" t="s">
        <v>8</v>
      </c>
      <c r="C1" s="7" t="s">
        <v>9</v>
      </c>
      <c r="D1" s="2" t="s">
        <v>14</v>
      </c>
      <c r="E1" s="9" t="s">
        <v>5</v>
      </c>
      <c r="F1" s="11" t="s">
        <v>16</v>
      </c>
      <c r="G1" s="11" t="s">
        <v>13</v>
      </c>
      <c r="H1" s="2" t="s">
        <v>36</v>
      </c>
      <c r="I1" s="13" t="s">
        <v>37</v>
      </c>
      <c r="J1" s="16"/>
      <c r="K1" s="18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20">
        <v>1.0</v>
      </c>
      <c r="B2" s="25">
        <v>43341.0</v>
      </c>
      <c r="C2" s="27" t="s">
        <v>59</v>
      </c>
      <c r="D2" s="29">
        <v>0.4479166666666667</v>
      </c>
      <c r="E2" s="31" t="s">
        <v>62</v>
      </c>
      <c r="F2" s="32" t="s">
        <v>63</v>
      </c>
      <c r="G2" s="33"/>
      <c r="H2" s="34"/>
      <c r="I2" s="35">
        <f>sum(820*5)</f>
        <v>4100</v>
      </c>
      <c r="J2" s="20" t="s">
        <v>64</v>
      </c>
      <c r="K2" s="34"/>
    </row>
    <row r="3">
      <c r="A3" s="20">
        <v>2.0</v>
      </c>
      <c r="B3" s="25">
        <v>43342.0</v>
      </c>
      <c r="C3" s="36" t="s">
        <v>65</v>
      </c>
      <c r="D3" s="29">
        <v>0.4791666666666667</v>
      </c>
      <c r="E3" s="37" t="s">
        <v>66</v>
      </c>
      <c r="F3" s="36" t="s">
        <v>67</v>
      </c>
      <c r="G3" s="37" t="s">
        <v>30</v>
      </c>
      <c r="H3" s="38">
        <v>300.0</v>
      </c>
      <c r="I3" s="39">
        <f t="shared" ref="I3:I5" si="1">H3/6.89</f>
        <v>43.5413643</v>
      </c>
      <c r="J3" s="36"/>
      <c r="K3" s="34"/>
    </row>
    <row r="4">
      <c r="A4" s="40"/>
      <c r="B4" s="40"/>
      <c r="C4" s="36"/>
      <c r="D4" s="38">
        <v>1.0</v>
      </c>
      <c r="E4" s="37" t="s">
        <v>68</v>
      </c>
      <c r="F4" s="36" t="s">
        <v>69</v>
      </c>
      <c r="G4" s="37" t="s">
        <v>30</v>
      </c>
      <c r="H4" s="38">
        <f t="shared" ref="H4:H5" si="2">30*14</f>
        <v>420</v>
      </c>
      <c r="I4" s="39">
        <f t="shared" si="1"/>
        <v>60.95791001</v>
      </c>
      <c r="J4" s="36"/>
      <c r="K4" s="34"/>
    </row>
    <row r="5">
      <c r="A5" s="40"/>
      <c r="B5" s="40"/>
      <c r="C5" s="36"/>
      <c r="D5" s="38">
        <v>6.0</v>
      </c>
      <c r="E5" s="36" t="s">
        <v>70</v>
      </c>
      <c r="F5" s="36" t="s">
        <v>71</v>
      </c>
      <c r="G5" s="37" t="s">
        <v>30</v>
      </c>
      <c r="H5" s="38">
        <f t="shared" si="2"/>
        <v>420</v>
      </c>
      <c r="I5" s="39">
        <f t="shared" si="1"/>
        <v>60.95791001</v>
      </c>
      <c r="J5" s="36"/>
      <c r="K5" s="34"/>
    </row>
    <row r="6">
      <c r="A6" s="40"/>
      <c r="B6" s="40"/>
      <c r="C6" s="36"/>
      <c r="D6" s="38">
        <v>7.0</v>
      </c>
      <c r="E6" s="37" t="s">
        <v>72</v>
      </c>
      <c r="F6" s="37" t="s">
        <v>73</v>
      </c>
      <c r="G6" s="37" t="s">
        <v>30</v>
      </c>
      <c r="H6" s="38">
        <v>0.0</v>
      </c>
      <c r="I6" s="39">
        <v>0.0</v>
      </c>
      <c r="J6" s="36"/>
      <c r="K6" s="34"/>
    </row>
    <row r="7">
      <c r="A7" s="40"/>
      <c r="B7" s="40"/>
      <c r="C7" s="36"/>
      <c r="D7" s="36" t="s">
        <v>74</v>
      </c>
      <c r="E7" s="37" t="s">
        <v>75</v>
      </c>
      <c r="F7" s="37" t="s">
        <v>76</v>
      </c>
      <c r="G7" s="37" t="s">
        <v>30</v>
      </c>
      <c r="H7" s="20">
        <f>sum(190*6)</f>
        <v>1140</v>
      </c>
      <c r="I7" s="39">
        <f t="shared" ref="I7:I9" si="3">H7/6.89</f>
        <v>165.4571843</v>
      </c>
      <c r="J7" s="36"/>
      <c r="K7" s="34"/>
    </row>
    <row r="8">
      <c r="A8" s="20">
        <v>3.0</v>
      </c>
      <c r="B8" s="25">
        <v>43343.0</v>
      </c>
      <c r="C8" s="36" t="s">
        <v>77</v>
      </c>
      <c r="D8" s="41">
        <v>42893.0</v>
      </c>
      <c r="E8" s="36" t="s">
        <v>78</v>
      </c>
      <c r="F8" s="42" t="s">
        <v>79</v>
      </c>
      <c r="G8" s="37" t="s">
        <v>30</v>
      </c>
      <c r="H8" s="38">
        <v>0.0</v>
      </c>
      <c r="I8" s="39">
        <f t="shared" si="3"/>
        <v>0</v>
      </c>
      <c r="J8" s="36"/>
      <c r="K8" s="34"/>
    </row>
    <row r="9">
      <c r="A9" s="36"/>
      <c r="B9" s="36"/>
      <c r="C9" s="36"/>
      <c r="D9" s="38">
        <v>7.0</v>
      </c>
      <c r="E9" s="36" t="s">
        <v>80</v>
      </c>
      <c r="F9" s="36" t="s">
        <v>81</v>
      </c>
      <c r="G9" s="37" t="s">
        <v>30</v>
      </c>
      <c r="H9" s="38">
        <v>0.0</v>
      </c>
      <c r="I9" s="39">
        <f t="shared" si="3"/>
        <v>0</v>
      </c>
      <c r="J9" s="36"/>
      <c r="K9" s="34"/>
    </row>
    <row r="10">
      <c r="A10" s="40"/>
      <c r="B10" s="40"/>
      <c r="C10" s="36"/>
      <c r="D10" s="43">
        <v>0.0625</v>
      </c>
      <c r="E10" s="37" t="s">
        <v>82</v>
      </c>
      <c r="F10" s="37" t="s">
        <v>83</v>
      </c>
      <c r="G10" s="37" t="s">
        <v>30</v>
      </c>
      <c r="H10" s="44"/>
      <c r="I10" s="39">
        <f>sum(300*5)</f>
        <v>1500</v>
      </c>
      <c r="J10" s="36"/>
      <c r="K10" s="34"/>
    </row>
    <row r="11">
      <c r="A11" s="40"/>
      <c r="B11" s="40"/>
      <c r="C11" s="36"/>
      <c r="D11" s="20">
        <v>3.0</v>
      </c>
      <c r="E11" s="37" t="s">
        <v>84</v>
      </c>
      <c r="F11" s="36" t="s">
        <v>85</v>
      </c>
      <c r="G11" s="37" t="s">
        <v>30</v>
      </c>
      <c r="H11" s="20">
        <v>0.0</v>
      </c>
      <c r="I11" s="39"/>
      <c r="J11" s="36"/>
      <c r="K11" s="34"/>
    </row>
    <row r="12">
      <c r="A12" s="40"/>
      <c r="B12" s="40"/>
      <c r="C12" s="36"/>
      <c r="D12" s="38">
        <v>5.0</v>
      </c>
      <c r="E12" s="37" t="s">
        <v>86</v>
      </c>
      <c r="F12" s="36" t="s">
        <v>85</v>
      </c>
      <c r="G12" s="37" t="s">
        <v>30</v>
      </c>
      <c r="H12" s="38">
        <f>30*14</f>
        <v>420</v>
      </c>
      <c r="I12" s="39">
        <f t="shared" ref="I12:I36" si="4">H12/6.89</f>
        <v>60.95791001</v>
      </c>
      <c r="J12" s="36"/>
      <c r="K12" s="34"/>
    </row>
    <row r="13">
      <c r="A13" s="40"/>
      <c r="B13" s="40"/>
      <c r="C13" s="36"/>
      <c r="D13" s="37">
        <v>8.0</v>
      </c>
      <c r="E13" s="37" t="s">
        <v>87</v>
      </c>
      <c r="F13" s="37" t="s">
        <v>88</v>
      </c>
      <c r="G13" s="37" t="s">
        <v>30</v>
      </c>
      <c r="H13" s="45">
        <f>sum(188*5)</f>
        <v>940</v>
      </c>
      <c r="I13" s="39">
        <f t="shared" si="4"/>
        <v>136.4296081</v>
      </c>
      <c r="J13" s="36"/>
      <c r="K13" s="34"/>
    </row>
    <row r="14">
      <c r="A14" s="20">
        <v>4.0</v>
      </c>
      <c r="B14" s="25">
        <v>43344.0</v>
      </c>
      <c r="C14" s="36" t="s">
        <v>89</v>
      </c>
      <c r="D14" s="41">
        <v>42893.0</v>
      </c>
      <c r="E14" s="36" t="s">
        <v>78</v>
      </c>
      <c r="F14" s="37" t="s">
        <v>90</v>
      </c>
      <c r="G14" s="37" t="s">
        <v>30</v>
      </c>
      <c r="H14" s="38">
        <v>0.0</v>
      </c>
      <c r="I14" s="39">
        <f t="shared" si="4"/>
        <v>0</v>
      </c>
      <c r="J14" s="36"/>
      <c r="K14" s="34"/>
    </row>
    <row r="15">
      <c r="A15" s="36"/>
      <c r="B15" s="36"/>
      <c r="C15" s="36"/>
      <c r="D15" s="38">
        <v>7.0</v>
      </c>
      <c r="E15" s="36" t="s">
        <v>80</v>
      </c>
      <c r="F15" s="37" t="s">
        <v>91</v>
      </c>
      <c r="G15" s="37" t="s">
        <v>30</v>
      </c>
      <c r="H15" s="38">
        <v>130.0</v>
      </c>
      <c r="I15" s="39">
        <f t="shared" si="4"/>
        <v>18.86792453</v>
      </c>
      <c r="J15" s="36"/>
      <c r="K15" s="34"/>
    </row>
    <row r="16">
      <c r="A16" s="36"/>
      <c r="B16" s="36"/>
      <c r="C16" s="36"/>
      <c r="D16" s="20">
        <v>8.0</v>
      </c>
      <c r="E16" s="37" t="s">
        <v>92</v>
      </c>
      <c r="F16" s="37" t="s">
        <v>93</v>
      </c>
      <c r="G16" s="37" t="s">
        <v>30</v>
      </c>
      <c r="H16" s="38">
        <v>0.0</v>
      </c>
      <c r="I16" s="39">
        <f t="shared" si="4"/>
        <v>0</v>
      </c>
      <c r="J16" s="36"/>
      <c r="K16" s="34"/>
    </row>
    <row r="17">
      <c r="A17" s="36"/>
      <c r="B17" s="36"/>
      <c r="C17" s="36"/>
      <c r="D17" s="38">
        <v>12.0</v>
      </c>
      <c r="E17" s="36" t="s">
        <v>94</v>
      </c>
      <c r="F17" s="36" t="s">
        <v>95</v>
      </c>
      <c r="G17" s="37" t="s">
        <v>30</v>
      </c>
      <c r="H17" s="38">
        <v>600.0</v>
      </c>
      <c r="I17" s="39">
        <f t="shared" si="4"/>
        <v>87.08272859</v>
      </c>
      <c r="J17" s="36"/>
      <c r="K17" s="34"/>
    </row>
    <row r="18">
      <c r="A18" s="36"/>
      <c r="B18" s="36"/>
      <c r="C18" s="36"/>
      <c r="D18" s="37">
        <v>1.0</v>
      </c>
      <c r="E18" s="36" t="s">
        <v>96</v>
      </c>
      <c r="F18" s="36" t="s">
        <v>97</v>
      </c>
      <c r="G18" s="37" t="s">
        <v>30</v>
      </c>
      <c r="H18" s="44">
        <v>1000.0</v>
      </c>
      <c r="I18" s="39">
        <f t="shared" si="4"/>
        <v>145.137881</v>
      </c>
      <c r="J18" s="36"/>
      <c r="K18" s="34"/>
    </row>
    <row r="19">
      <c r="A19" s="36"/>
      <c r="B19" s="36"/>
      <c r="C19" s="36"/>
      <c r="D19" s="37">
        <v>2.0</v>
      </c>
      <c r="E19" s="36" t="s">
        <v>96</v>
      </c>
      <c r="F19" s="36" t="s">
        <v>98</v>
      </c>
      <c r="G19" s="37" t="s">
        <v>30</v>
      </c>
      <c r="H19" s="38">
        <v>150.0</v>
      </c>
      <c r="I19" s="39">
        <f t="shared" si="4"/>
        <v>21.77068215</v>
      </c>
      <c r="J19" s="36"/>
      <c r="K19" s="34"/>
    </row>
    <row r="20">
      <c r="A20" s="36"/>
      <c r="B20" s="36"/>
      <c r="C20" s="36"/>
      <c r="D20" s="38">
        <v>3.0</v>
      </c>
      <c r="E20" s="36" t="s">
        <v>99</v>
      </c>
      <c r="F20" s="36" t="s">
        <v>100</v>
      </c>
      <c r="G20" s="37" t="s">
        <v>30</v>
      </c>
      <c r="H20" s="38">
        <v>0.0</v>
      </c>
      <c r="I20" s="39">
        <f t="shared" si="4"/>
        <v>0</v>
      </c>
      <c r="J20" s="36"/>
      <c r="K20" s="34"/>
    </row>
    <row r="21">
      <c r="A21" s="36"/>
      <c r="B21" s="36"/>
      <c r="C21" s="36"/>
      <c r="D21" s="38">
        <v>6.0</v>
      </c>
      <c r="E21" s="36" t="s">
        <v>101</v>
      </c>
      <c r="F21" s="36" t="s">
        <v>102</v>
      </c>
      <c r="G21" s="37" t="s">
        <v>30</v>
      </c>
      <c r="H21" s="44">
        <v>2000.0</v>
      </c>
      <c r="I21" s="39">
        <f t="shared" si="4"/>
        <v>290.275762</v>
      </c>
      <c r="J21" s="36"/>
      <c r="K21" s="34"/>
    </row>
    <row r="22">
      <c r="A22" s="36"/>
      <c r="B22" s="36"/>
      <c r="C22" s="36"/>
      <c r="D22" s="38">
        <v>7.0</v>
      </c>
      <c r="E22" s="37" t="s">
        <v>103</v>
      </c>
      <c r="F22" s="37" t="s">
        <v>104</v>
      </c>
      <c r="G22" s="37" t="s">
        <v>30</v>
      </c>
      <c r="H22" s="38">
        <v>200.0</v>
      </c>
      <c r="I22" s="39">
        <f t="shared" si="4"/>
        <v>29.0275762</v>
      </c>
      <c r="J22" s="36"/>
      <c r="K22" s="34"/>
    </row>
    <row r="23">
      <c r="A23" s="34"/>
      <c r="B23" s="34"/>
      <c r="C23" s="34"/>
      <c r="D23" s="37">
        <v>9.0</v>
      </c>
      <c r="E23" s="36" t="s">
        <v>105</v>
      </c>
      <c r="F23" s="36" t="s">
        <v>106</v>
      </c>
      <c r="G23" s="37" t="s">
        <v>30</v>
      </c>
      <c r="H23" s="44">
        <v>1000.0</v>
      </c>
      <c r="I23" s="39">
        <f t="shared" si="4"/>
        <v>145.137881</v>
      </c>
      <c r="J23" s="36"/>
      <c r="K23" s="34"/>
    </row>
    <row r="24">
      <c r="A24" s="46">
        <v>5.0</v>
      </c>
      <c r="B24" s="25">
        <v>43345.0</v>
      </c>
      <c r="C24" s="36" t="s">
        <v>107</v>
      </c>
      <c r="D24" s="47">
        <v>43289.0</v>
      </c>
      <c r="E24" s="36" t="s">
        <v>108</v>
      </c>
      <c r="F24" s="36"/>
      <c r="G24" s="37" t="s">
        <v>30</v>
      </c>
      <c r="H24" s="38">
        <v>0.0</v>
      </c>
      <c r="I24" s="39">
        <f t="shared" si="4"/>
        <v>0</v>
      </c>
      <c r="J24" s="36"/>
      <c r="K24" s="34"/>
    </row>
    <row r="25">
      <c r="A25" s="40"/>
      <c r="B25" s="40"/>
      <c r="C25" s="36"/>
      <c r="D25" s="20">
        <v>8.0</v>
      </c>
      <c r="E25" s="36" t="s">
        <v>80</v>
      </c>
      <c r="F25" s="36"/>
      <c r="G25" s="37" t="s">
        <v>30</v>
      </c>
      <c r="H25" s="38">
        <v>0.0</v>
      </c>
      <c r="I25" s="39">
        <f t="shared" si="4"/>
        <v>0</v>
      </c>
      <c r="J25" s="36"/>
      <c r="K25" s="34"/>
    </row>
    <row r="26">
      <c r="A26" s="36"/>
      <c r="B26" s="36"/>
      <c r="C26" s="36"/>
      <c r="D26" s="20">
        <v>9.0</v>
      </c>
      <c r="E26" s="37" t="s">
        <v>109</v>
      </c>
      <c r="F26" s="36"/>
      <c r="G26" s="37" t="s">
        <v>30</v>
      </c>
      <c r="H26" s="38">
        <v>0.0</v>
      </c>
      <c r="I26" s="39">
        <f t="shared" si="4"/>
        <v>0</v>
      </c>
      <c r="J26" s="36"/>
      <c r="K26" s="34"/>
    </row>
    <row r="27">
      <c r="A27" s="36"/>
      <c r="B27" s="36"/>
      <c r="C27" s="36"/>
      <c r="D27" s="38">
        <v>1.0</v>
      </c>
      <c r="E27" s="36" t="s">
        <v>110</v>
      </c>
      <c r="F27" s="36"/>
      <c r="G27" s="37" t="s">
        <v>30</v>
      </c>
      <c r="H27" s="38">
        <v>0.0</v>
      </c>
      <c r="I27" s="39">
        <f t="shared" si="4"/>
        <v>0</v>
      </c>
      <c r="J27" s="36"/>
      <c r="K27" s="34"/>
    </row>
    <row r="28">
      <c r="A28" s="36"/>
      <c r="B28" s="36"/>
      <c r="C28" s="36"/>
      <c r="D28" s="38">
        <v>2.0</v>
      </c>
      <c r="E28" s="37" t="s">
        <v>111</v>
      </c>
      <c r="F28" s="37" t="s">
        <v>112</v>
      </c>
      <c r="G28" s="37" t="s">
        <v>30</v>
      </c>
      <c r="H28" s="38">
        <v>0.0</v>
      </c>
      <c r="I28" s="39">
        <f t="shared" si="4"/>
        <v>0</v>
      </c>
      <c r="J28" s="36"/>
      <c r="K28" s="34"/>
    </row>
    <row r="29">
      <c r="A29" s="36"/>
      <c r="B29" s="36"/>
      <c r="C29" s="36"/>
      <c r="D29" s="38"/>
      <c r="E29" s="37" t="s">
        <v>113</v>
      </c>
      <c r="F29" s="36"/>
      <c r="G29" s="37" t="s">
        <v>30</v>
      </c>
      <c r="H29" s="38">
        <v>0.0</v>
      </c>
      <c r="I29" s="39">
        <f t="shared" si="4"/>
        <v>0</v>
      </c>
      <c r="J29" s="36"/>
      <c r="K29" s="34"/>
    </row>
    <row r="30">
      <c r="A30" s="36"/>
      <c r="B30" s="36"/>
      <c r="C30" s="36"/>
      <c r="D30" s="38">
        <v>7.0</v>
      </c>
      <c r="E30" s="36" t="s">
        <v>114</v>
      </c>
      <c r="F30" s="36"/>
      <c r="G30" s="37" t="s">
        <v>30</v>
      </c>
      <c r="H30" s="38">
        <v>0.0</v>
      </c>
      <c r="I30" s="39">
        <f t="shared" si="4"/>
        <v>0</v>
      </c>
      <c r="J30" s="36"/>
      <c r="K30" s="34"/>
    </row>
    <row r="31">
      <c r="A31" s="36"/>
      <c r="B31" s="36"/>
      <c r="C31" s="36"/>
      <c r="D31" s="38">
        <v>8.0</v>
      </c>
      <c r="E31" s="37" t="s">
        <v>72</v>
      </c>
      <c r="F31" s="36"/>
      <c r="G31" s="37" t="s">
        <v>30</v>
      </c>
      <c r="H31" s="38">
        <v>0.0</v>
      </c>
      <c r="I31" s="39">
        <f t="shared" si="4"/>
        <v>0</v>
      </c>
      <c r="J31" s="36"/>
      <c r="K31" s="34"/>
    </row>
    <row r="32">
      <c r="A32" s="46">
        <v>6.0</v>
      </c>
      <c r="B32" s="25">
        <v>43346.0</v>
      </c>
      <c r="C32" s="36" t="s">
        <v>115</v>
      </c>
      <c r="D32" s="47">
        <v>43289.0</v>
      </c>
      <c r="E32" s="36" t="s">
        <v>108</v>
      </c>
      <c r="F32" s="36"/>
      <c r="G32" s="37" t="s">
        <v>30</v>
      </c>
      <c r="H32" s="38">
        <v>0.0</v>
      </c>
      <c r="I32" s="39">
        <f t="shared" si="4"/>
        <v>0</v>
      </c>
      <c r="J32" s="36"/>
      <c r="K32" s="34"/>
    </row>
    <row r="33">
      <c r="A33" s="36"/>
      <c r="B33" s="36"/>
      <c r="C33" s="36"/>
      <c r="D33" s="20">
        <v>8.0</v>
      </c>
      <c r="E33" s="36" t="s">
        <v>80</v>
      </c>
      <c r="F33" s="36"/>
      <c r="G33" s="37" t="s">
        <v>30</v>
      </c>
      <c r="H33" s="38">
        <v>0.0</v>
      </c>
      <c r="I33" s="39">
        <f t="shared" si="4"/>
        <v>0</v>
      </c>
      <c r="J33" s="36"/>
      <c r="K33" s="34"/>
    </row>
    <row r="34">
      <c r="A34" s="36"/>
      <c r="B34" s="36"/>
      <c r="C34" s="36"/>
      <c r="D34" s="20">
        <v>9.0</v>
      </c>
      <c r="E34" s="37" t="s">
        <v>116</v>
      </c>
      <c r="F34" s="37" t="s">
        <v>112</v>
      </c>
      <c r="G34" s="37" t="s">
        <v>30</v>
      </c>
      <c r="H34" s="38">
        <v>0.0</v>
      </c>
      <c r="I34" s="39">
        <f t="shared" si="4"/>
        <v>0</v>
      </c>
      <c r="J34" s="36"/>
      <c r="K34" s="34"/>
    </row>
    <row r="35">
      <c r="A35" s="36"/>
      <c r="B35" s="36"/>
      <c r="C35" s="36"/>
      <c r="D35" s="38">
        <v>1.0</v>
      </c>
      <c r="E35" s="36" t="s">
        <v>110</v>
      </c>
      <c r="F35" s="36"/>
      <c r="G35" s="37" t="s">
        <v>30</v>
      </c>
      <c r="H35" s="38">
        <v>0.0</v>
      </c>
      <c r="I35" s="39">
        <f t="shared" si="4"/>
        <v>0</v>
      </c>
      <c r="J35" s="36"/>
      <c r="K35" s="34"/>
    </row>
    <row r="36">
      <c r="A36" s="36"/>
      <c r="B36" s="36"/>
      <c r="C36" s="36"/>
      <c r="D36" s="38">
        <v>2.0</v>
      </c>
      <c r="E36" s="37" t="s">
        <v>117</v>
      </c>
      <c r="F36" s="48" t="s">
        <v>118</v>
      </c>
      <c r="G36" s="37" t="s">
        <v>30</v>
      </c>
      <c r="H36" s="38">
        <v>0.0</v>
      </c>
      <c r="I36" s="39">
        <f t="shared" si="4"/>
        <v>0</v>
      </c>
      <c r="J36" s="36"/>
      <c r="K36" s="34"/>
    </row>
    <row r="37">
      <c r="A37" s="36"/>
      <c r="B37" s="36"/>
      <c r="C37" s="36"/>
      <c r="D37" s="38"/>
      <c r="E37" s="37" t="s">
        <v>119</v>
      </c>
      <c r="F37" s="36"/>
      <c r="G37" s="37" t="s">
        <v>30</v>
      </c>
      <c r="H37" s="38"/>
      <c r="I37" s="39"/>
      <c r="J37" s="36"/>
      <c r="K37" s="34"/>
    </row>
    <row r="38">
      <c r="A38" s="36"/>
      <c r="B38" s="36"/>
      <c r="C38" s="36"/>
      <c r="D38" s="38">
        <v>7.0</v>
      </c>
      <c r="E38" s="36" t="s">
        <v>114</v>
      </c>
      <c r="F38" s="36"/>
      <c r="G38" s="37" t="s">
        <v>30</v>
      </c>
      <c r="H38" s="38">
        <v>0.0</v>
      </c>
      <c r="I38" s="39">
        <f t="shared" ref="I38:I64" si="5">H38/6.89</f>
        <v>0</v>
      </c>
      <c r="J38" s="36"/>
      <c r="K38" s="34"/>
    </row>
    <row r="39">
      <c r="A39" s="36"/>
      <c r="B39" s="36"/>
      <c r="C39" s="36"/>
      <c r="D39" s="38">
        <v>8.0</v>
      </c>
      <c r="E39" s="37" t="s">
        <v>72</v>
      </c>
      <c r="F39" s="36"/>
      <c r="G39" s="37" t="s">
        <v>30</v>
      </c>
      <c r="H39" s="38">
        <v>0.0</v>
      </c>
      <c r="I39" s="39">
        <f t="shared" si="5"/>
        <v>0</v>
      </c>
      <c r="J39" s="36"/>
      <c r="K39" s="34"/>
    </row>
    <row r="40">
      <c r="A40" s="46">
        <v>7.0</v>
      </c>
      <c r="B40" s="25">
        <v>43347.0</v>
      </c>
      <c r="C40" s="36" t="s">
        <v>120</v>
      </c>
      <c r="D40" s="47">
        <v>43289.0</v>
      </c>
      <c r="E40" s="37" t="s">
        <v>121</v>
      </c>
      <c r="F40" s="49"/>
      <c r="G40" s="37" t="s">
        <v>30</v>
      </c>
      <c r="H40" s="38">
        <v>0.0</v>
      </c>
      <c r="I40" s="39">
        <f t="shared" si="5"/>
        <v>0</v>
      </c>
      <c r="J40" s="36"/>
      <c r="K40" s="34"/>
    </row>
    <row r="41">
      <c r="A41" s="36"/>
      <c r="B41" s="36"/>
      <c r="C41" s="36"/>
      <c r="D41" s="20">
        <v>8.0</v>
      </c>
      <c r="E41" s="36" t="s">
        <v>80</v>
      </c>
      <c r="F41" s="36"/>
      <c r="G41" s="37" t="s">
        <v>30</v>
      </c>
      <c r="H41" s="38">
        <v>0.0</v>
      </c>
      <c r="I41" s="39">
        <f t="shared" si="5"/>
        <v>0</v>
      </c>
      <c r="J41" s="36"/>
      <c r="K41" s="34"/>
    </row>
    <row r="42">
      <c r="A42" s="36"/>
      <c r="B42" s="36"/>
      <c r="C42" s="36"/>
      <c r="D42" s="20">
        <v>9.0</v>
      </c>
      <c r="E42" s="49" t="s">
        <v>122</v>
      </c>
      <c r="F42" s="49" t="s">
        <v>112</v>
      </c>
      <c r="G42" s="37" t="s">
        <v>30</v>
      </c>
      <c r="H42" s="38">
        <v>0.0</v>
      </c>
      <c r="I42" s="39">
        <f t="shared" si="5"/>
        <v>0</v>
      </c>
      <c r="J42" s="36"/>
      <c r="K42" s="34"/>
    </row>
    <row r="43">
      <c r="A43" s="36"/>
      <c r="B43" s="36"/>
      <c r="C43" s="36"/>
      <c r="D43" s="38">
        <v>1.0</v>
      </c>
      <c r="E43" s="36" t="s">
        <v>110</v>
      </c>
      <c r="F43" s="36"/>
      <c r="G43" s="37" t="s">
        <v>30</v>
      </c>
      <c r="H43" s="38">
        <v>0.0</v>
      </c>
      <c r="I43" s="39">
        <f t="shared" si="5"/>
        <v>0</v>
      </c>
      <c r="J43" s="36"/>
      <c r="K43" s="34"/>
    </row>
    <row r="44">
      <c r="A44" s="36"/>
      <c r="B44" s="36"/>
      <c r="C44" s="36"/>
      <c r="D44" s="38">
        <v>2.0</v>
      </c>
      <c r="E44" s="49" t="s">
        <v>123</v>
      </c>
      <c r="F44" s="37" t="s">
        <v>124</v>
      </c>
      <c r="G44" s="37" t="s">
        <v>30</v>
      </c>
      <c r="H44" s="38">
        <v>500.0</v>
      </c>
      <c r="I44" s="39">
        <f t="shared" si="5"/>
        <v>72.56894049</v>
      </c>
      <c r="J44" s="36"/>
      <c r="K44" s="34"/>
    </row>
    <row r="45">
      <c r="A45" s="36"/>
      <c r="B45" s="36"/>
      <c r="C45" s="36"/>
      <c r="D45" s="38">
        <v>7.0</v>
      </c>
      <c r="E45" s="36" t="s">
        <v>114</v>
      </c>
      <c r="F45" s="36"/>
      <c r="G45" s="37" t="s">
        <v>30</v>
      </c>
      <c r="H45" s="38">
        <v>0.0</v>
      </c>
      <c r="I45" s="39">
        <f t="shared" si="5"/>
        <v>0</v>
      </c>
      <c r="J45" s="36"/>
      <c r="K45" s="34"/>
    </row>
    <row r="46">
      <c r="A46" s="36"/>
      <c r="B46" s="36"/>
      <c r="C46" s="36"/>
      <c r="D46" s="38">
        <v>8.0</v>
      </c>
      <c r="E46" s="37" t="s">
        <v>72</v>
      </c>
      <c r="F46" s="36"/>
      <c r="G46" s="37" t="s">
        <v>30</v>
      </c>
      <c r="H46" s="38">
        <v>0.0</v>
      </c>
      <c r="I46" s="39">
        <f t="shared" si="5"/>
        <v>0</v>
      </c>
      <c r="J46" s="36"/>
      <c r="K46" s="34"/>
    </row>
    <row r="47">
      <c r="A47" s="46">
        <v>8.0</v>
      </c>
      <c r="B47" s="25">
        <v>43348.0</v>
      </c>
      <c r="C47" s="36" t="s">
        <v>59</v>
      </c>
      <c r="D47" s="47">
        <v>43289.0</v>
      </c>
      <c r="E47" s="36" t="s">
        <v>108</v>
      </c>
      <c r="F47" s="36"/>
      <c r="G47" s="37" t="s">
        <v>30</v>
      </c>
      <c r="H47" s="38">
        <v>0.0</v>
      </c>
      <c r="I47" s="39">
        <f t="shared" si="5"/>
        <v>0</v>
      </c>
      <c r="J47" s="36"/>
      <c r="K47" s="34"/>
    </row>
    <row r="48">
      <c r="A48" s="36"/>
      <c r="B48" s="36"/>
      <c r="C48" s="36"/>
      <c r="D48" s="20">
        <v>8.0</v>
      </c>
      <c r="E48" s="36" t="s">
        <v>80</v>
      </c>
      <c r="F48" s="36"/>
      <c r="G48" s="37" t="s">
        <v>30</v>
      </c>
      <c r="H48" s="38">
        <v>0.0</v>
      </c>
      <c r="I48" s="39">
        <f t="shared" si="5"/>
        <v>0</v>
      </c>
      <c r="J48" s="36"/>
      <c r="K48" s="34"/>
    </row>
    <row r="49">
      <c r="A49" s="36"/>
      <c r="B49" s="36"/>
      <c r="C49" s="36"/>
      <c r="D49" s="20">
        <v>9.0</v>
      </c>
      <c r="E49" s="49" t="s">
        <v>125</v>
      </c>
      <c r="F49" s="37" t="s">
        <v>126</v>
      </c>
      <c r="G49" s="37" t="s">
        <v>30</v>
      </c>
      <c r="H49" s="38">
        <v>0.0</v>
      </c>
      <c r="I49" s="39">
        <f t="shared" si="5"/>
        <v>0</v>
      </c>
      <c r="J49" s="36"/>
      <c r="K49" s="34"/>
    </row>
    <row r="50">
      <c r="A50" s="36"/>
      <c r="B50" s="36"/>
      <c r="C50" s="36"/>
      <c r="D50" s="38"/>
      <c r="E50" s="36" t="s">
        <v>127</v>
      </c>
      <c r="F50" s="36" t="s">
        <v>128</v>
      </c>
      <c r="G50" s="37" t="s">
        <v>30</v>
      </c>
      <c r="H50" s="38">
        <v>1300.0</v>
      </c>
      <c r="I50" s="39">
        <f t="shared" si="5"/>
        <v>188.6792453</v>
      </c>
      <c r="J50" s="36"/>
      <c r="K50" s="34"/>
    </row>
    <row r="51">
      <c r="A51" s="36"/>
      <c r="B51" s="36"/>
      <c r="C51" s="36"/>
      <c r="D51" s="38">
        <v>1.0</v>
      </c>
      <c r="E51" s="36" t="s">
        <v>110</v>
      </c>
      <c r="F51" s="36" t="s">
        <v>129</v>
      </c>
      <c r="G51" s="37" t="s">
        <v>30</v>
      </c>
      <c r="H51" s="38">
        <v>1000.0</v>
      </c>
      <c r="I51" s="39">
        <f t="shared" si="5"/>
        <v>145.137881</v>
      </c>
      <c r="J51" s="36"/>
      <c r="K51" s="34"/>
    </row>
    <row r="52">
      <c r="A52" s="36"/>
      <c r="B52" s="36"/>
      <c r="C52" s="36"/>
      <c r="D52" s="38">
        <v>2.0</v>
      </c>
      <c r="E52" s="49" t="s">
        <v>130</v>
      </c>
      <c r="F52" s="37" t="s">
        <v>126</v>
      </c>
      <c r="G52" s="37" t="s">
        <v>30</v>
      </c>
      <c r="H52" s="38">
        <v>0.0</v>
      </c>
      <c r="I52" s="39">
        <f t="shared" si="5"/>
        <v>0</v>
      </c>
      <c r="J52" s="36"/>
      <c r="K52" s="34"/>
    </row>
    <row r="53">
      <c r="A53" s="36"/>
      <c r="B53" s="36"/>
      <c r="C53" s="36"/>
      <c r="D53" s="38">
        <v>7.0</v>
      </c>
      <c r="E53" s="36" t="s">
        <v>114</v>
      </c>
      <c r="F53" s="36"/>
      <c r="G53" s="37" t="s">
        <v>30</v>
      </c>
      <c r="H53" s="38">
        <v>0.0</v>
      </c>
      <c r="I53" s="39">
        <f t="shared" si="5"/>
        <v>0</v>
      </c>
      <c r="J53" s="36"/>
      <c r="K53" s="34"/>
    </row>
    <row r="54">
      <c r="A54" s="36"/>
      <c r="B54" s="36"/>
      <c r="C54" s="36"/>
      <c r="D54" s="38">
        <v>8.0</v>
      </c>
      <c r="E54" s="37" t="s">
        <v>72</v>
      </c>
      <c r="F54" s="36"/>
      <c r="G54" s="37" t="s">
        <v>30</v>
      </c>
      <c r="H54" s="38">
        <v>0.0</v>
      </c>
      <c r="I54" s="39">
        <f t="shared" si="5"/>
        <v>0</v>
      </c>
      <c r="J54" s="36"/>
      <c r="K54" s="34"/>
    </row>
    <row r="55">
      <c r="A55" s="46">
        <v>9.0</v>
      </c>
      <c r="B55" s="25">
        <v>43349.0</v>
      </c>
      <c r="C55" s="36" t="s">
        <v>65</v>
      </c>
      <c r="D55" s="47">
        <v>43258.0</v>
      </c>
      <c r="E55" s="36" t="s">
        <v>108</v>
      </c>
      <c r="F55" s="36"/>
      <c r="G55" s="37" t="s">
        <v>30</v>
      </c>
      <c r="H55" s="38">
        <v>0.0</v>
      </c>
      <c r="I55" s="39">
        <f t="shared" si="5"/>
        <v>0</v>
      </c>
      <c r="J55" s="36"/>
      <c r="K55" s="34"/>
    </row>
    <row r="56">
      <c r="A56" s="36"/>
      <c r="B56" s="36"/>
      <c r="C56" s="36"/>
      <c r="D56" s="20">
        <v>7.0</v>
      </c>
      <c r="E56" s="36" t="s">
        <v>80</v>
      </c>
      <c r="F56" s="36"/>
      <c r="G56" s="37" t="s">
        <v>30</v>
      </c>
      <c r="H56" s="38">
        <v>0.0</v>
      </c>
      <c r="I56" s="39">
        <f t="shared" si="5"/>
        <v>0</v>
      </c>
      <c r="J56" s="36"/>
      <c r="K56" s="34"/>
    </row>
    <row r="57">
      <c r="A57" s="36"/>
      <c r="B57" s="36"/>
      <c r="C57" s="36"/>
      <c r="D57" s="43">
        <v>0.3125</v>
      </c>
      <c r="E57" s="49" t="s">
        <v>131</v>
      </c>
      <c r="F57" s="48" t="s">
        <v>132</v>
      </c>
      <c r="G57" s="37" t="s">
        <v>30</v>
      </c>
      <c r="H57" s="20">
        <v>400.0</v>
      </c>
      <c r="I57" s="39">
        <f t="shared" si="5"/>
        <v>58.05515239</v>
      </c>
      <c r="J57" s="36"/>
      <c r="K57" s="34"/>
    </row>
    <row r="58">
      <c r="A58" s="36"/>
      <c r="B58" s="36"/>
      <c r="C58" s="36"/>
      <c r="D58" s="38">
        <v>1.0</v>
      </c>
      <c r="E58" s="37" t="s">
        <v>110</v>
      </c>
      <c r="F58" s="34"/>
      <c r="G58" s="37" t="s">
        <v>30</v>
      </c>
      <c r="H58" s="38">
        <v>0.0</v>
      </c>
      <c r="I58" s="39">
        <f t="shared" si="5"/>
        <v>0</v>
      </c>
      <c r="J58" s="36"/>
      <c r="K58" s="34"/>
    </row>
    <row r="59">
      <c r="A59" s="36"/>
      <c r="B59" s="36"/>
      <c r="C59" s="36"/>
      <c r="D59" s="20">
        <v>2.0</v>
      </c>
      <c r="E59" s="49" t="s">
        <v>133</v>
      </c>
      <c r="F59" s="37" t="s">
        <v>134</v>
      </c>
      <c r="G59" s="37" t="s">
        <v>30</v>
      </c>
      <c r="H59" s="38">
        <v>0.0</v>
      </c>
      <c r="I59" s="39">
        <f t="shared" si="5"/>
        <v>0</v>
      </c>
      <c r="J59" s="36"/>
      <c r="K59" s="34"/>
    </row>
    <row r="60">
      <c r="A60" s="40"/>
      <c r="B60" s="40"/>
      <c r="C60" s="36"/>
      <c r="D60" s="38">
        <v>8.0</v>
      </c>
      <c r="E60" s="37" t="s">
        <v>72</v>
      </c>
      <c r="F60" s="36"/>
      <c r="G60" s="37" t="s">
        <v>30</v>
      </c>
      <c r="H60" s="38">
        <v>0.0</v>
      </c>
      <c r="I60" s="39">
        <f t="shared" si="5"/>
        <v>0</v>
      </c>
      <c r="J60" s="36"/>
      <c r="K60" s="34"/>
    </row>
    <row r="61">
      <c r="A61" s="20"/>
      <c r="B61" s="25"/>
      <c r="C61" s="36"/>
      <c r="D61" s="20">
        <v>9.0</v>
      </c>
      <c r="E61" s="37" t="s">
        <v>135</v>
      </c>
      <c r="F61" s="36"/>
      <c r="G61" s="37" t="s">
        <v>30</v>
      </c>
      <c r="H61" s="38">
        <f>sum (50*5)</f>
        <v>250</v>
      </c>
      <c r="I61" s="39">
        <f t="shared" si="5"/>
        <v>36.28447025</v>
      </c>
      <c r="J61" s="36"/>
      <c r="K61" s="34"/>
    </row>
    <row r="62">
      <c r="A62" s="46">
        <v>10.0</v>
      </c>
      <c r="B62" s="25">
        <v>43350.0</v>
      </c>
      <c r="C62" s="36" t="s">
        <v>77</v>
      </c>
      <c r="D62" s="47">
        <v>43289.0</v>
      </c>
      <c r="E62" s="36" t="s">
        <v>108</v>
      </c>
      <c r="F62" s="36"/>
      <c r="G62" s="37" t="s">
        <v>30</v>
      </c>
      <c r="H62" s="38">
        <v>0.0</v>
      </c>
      <c r="I62" s="39">
        <f t="shared" si="5"/>
        <v>0</v>
      </c>
      <c r="J62" s="36"/>
      <c r="K62" s="34"/>
    </row>
    <row r="63">
      <c r="A63" s="36"/>
      <c r="B63" s="36"/>
      <c r="C63" s="36"/>
      <c r="D63" s="20">
        <v>8.0</v>
      </c>
      <c r="E63" s="36" t="s">
        <v>80</v>
      </c>
      <c r="F63" s="36"/>
      <c r="G63" s="37" t="s">
        <v>30</v>
      </c>
      <c r="H63" s="38">
        <v>0.0</v>
      </c>
      <c r="I63" s="39">
        <f t="shared" si="5"/>
        <v>0</v>
      </c>
      <c r="J63" s="36"/>
      <c r="K63" s="34"/>
    </row>
    <row r="64">
      <c r="A64" s="36"/>
      <c r="B64" s="36"/>
      <c r="C64" s="36"/>
      <c r="D64" s="20">
        <v>9.0</v>
      </c>
      <c r="E64" s="49" t="s">
        <v>136</v>
      </c>
      <c r="F64" s="37" t="s">
        <v>134</v>
      </c>
      <c r="G64" s="37" t="s">
        <v>30</v>
      </c>
      <c r="H64" s="38">
        <v>0.0</v>
      </c>
      <c r="I64" s="39">
        <f t="shared" si="5"/>
        <v>0</v>
      </c>
      <c r="J64" s="36"/>
      <c r="K64" s="34"/>
    </row>
    <row r="65">
      <c r="A65" s="36"/>
      <c r="B65" s="36"/>
      <c r="C65" s="36"/>
      <c r="D65" s="38"/>
      <c r="E65" s="37" t="s">
        <v>138</v>
      </c>
      <c r="F65" s="36"/>
      <c r="G65" s="37" t="s">
        <v>30</v>
      </c>
      <c r="H65" s="20">
        <v>0.0</v>
      </c>
      <c r="I65" s="35">
        <v>0.0</v>
      </c>
      <c r="J65" s="36"/>
      <c r="K65" s="34"/>
    </row>
    <row r="66">
      <c r="A66" s="36"/>
      <c r="B66" s="36"/>
      <c r="C66" s="36"/>
      <c r="D66" s="38">
        <v>1.0</v>
      </c>
      <c r="E66" s="36" t="s">
        <v>110</v>
      </c>
      <c r="F66" s="36"/>
      <c r="G66" s="37" t="s">
        <v>30</v>
      </c>
      <c r="H66" s="38">
        <v>0.0</v>
      </c>
      <c r="I66" s="39">
        <f t="shared" ref="I66:I73" si="6">H66/6.89</f>
        <v>0</v>
      </c>
      <c r="J66" s="36"/>
      <c r="K66" s="34"/>
    </row>
    <row r="67">
      <c r="A67" s="36"/>
      <c r="B67" s="36"/>
      <c r="C67" s="36"/>
      <c r="D67" s="38">
        <v>2.0</v>
      </c>
      <c r="E67" s="49" t="s">
        <v>142</v>
      </c>
      <c r="F67" s="49" t="s">
        <v>144</v>
      </c>
      <c r="G67" s="37" t="s">
        <v>30</v>
      </c>
      <c r="H67" s="38">
        <v>0.0</v>
      </c>
      <c r="I67" s="39">
        <f t="shared" si="6"/>
        <v>0</v>
      </c>
      <c r="J67" s="36"/>
      <c r="K67" s="34"/>
    </row>
    <row r="68">
      <c r="A68" s="40"/>
      <c r="B68" s="40"/>
      <c r="C68" s="36"/>
      <c r="D68" s="38">
        <v>7.0</v>
      </c>
      <c r="E68" s="37" t="s">
        <v>148</v>
      </c>
      <c r="F68" s="36"/>
      <c r="G68" s="37" t="s">
        <v>30</v>
      </c>
      <c r="H68" s="38">
        <v>0.0</v>
      </c>
      <c r="I68" s="39">
        <f t="shared" si="6"/>
        <v>0</v>
      </c>
      <c r="J68" s="36"/>
      <c r="K68" s="34"/>
    </row>
    <row r="69">
      <c r="A69" s="40"/>
      <c r="B69" s="40"/>
      <c r="C69" s="36"/>
      <c r="D69" s="38">
        <v>8.0</v>
      </c>
      <c r="E69" s="37" t="s">
        <v>150</v>
      </c>
      <c r="F69" s="36"/>
      <c r="G69" s="37" t="s">
        <v>30</v>
      </c>
      <c r="H69" s="38">
        <v>0.0</v>
      </c>
      <c r="I69" s="39">
        <f t="shared" si="6"/>
        <v>0</v>
      </c>
      <c r="J69" s="36"/>
      <c r="K69" s="34"/>
    </row>
    <row r="70">
      <c r="A70" s="40"/>
      <c r="B70" s="40"/>
      <c r="C70" s="36"/>
      <c r="D70" s="20">
        <v>10.0</v>
      </c>
      <c r="E70" s="37" t="s">
        <v>151</v>
      </c>
      <c r="F70" s="36"/>
      <c r="G70" s="37" t="s">
        <v>30</v>
      </c>
      <c r="H70" s="38">
        <f>sum(188*4)</f>
        <v>752</v>
      </c>
      <c r="I70" s="39">
        <f t="shared" si="6"/>
        <v>109.1436865</v>
      </c>
      <c r="J70" s="36"/>
      <c r="K70" s="34"/>
    </row>
    <row r="71">
      <c r="A71" s="20">
        <v>11.0</v>
      </c>
      <c r="B71" s="25">
        <v>43351.0</v>
      </c>
      <c r="C71" s="36" t="s">
        <v>89</v>
      </c>
      <c r="D71" s="47">
        <v>43289.0</v>
      </c>
      <c r="E71" s="36" t="s">
        <v>108</v>
      </c>
      <c r="F71" s="36"/>
      <c r="G71" s="37" t="s">
        <v>30</v>
      </c>
      <c r="H71" s="38">
        <v>0.0</v>
      </c>
      <c r="I71" s="39">
        <f t="shared" si="6"/>
        <v>0</v>
      </c>
      <c r="J71" s="36"/>
      <c r="K71" s="34"/>
    </row>
    <row r="72">
      <c r="A72" s="36"/>
      <c r="B72" s="36"/>
      <c r="C72" s="36"/>
      <c r="D72" s="20">
        <v>8.0</v>
      </c>
      <c r="E72" s="36" t="s">
        <v>80</v>
      </c>
      <c r="F72" s="36"/>
      <c r="G72" s="37" t="s">
        <v>30</v>
      </c>
      <c r="H72" s="38">
        <v>0.0</v>
      </c>
      <c r="I72" s="39">
        <f t="shared" si="6"/>
        <v>0</v>
      </c>
      <c r="J72" s="36"/>
      <c r="K72" s="34"/>
    </row>
    <row r="73">
      <c r="A73" s="36"/>
      <c r="B73" s="36"/>
      <c r="C73" s="36"/>
      <c r="D73" s="20">
        <v>9.0</v>
      </c>
      <c r="E73" s="37" t="s">
        <v>163</v>
      </c>
      <c r="F73" s="37" t="s">
        <v>166</v>
      </c>
      <c r="G73" s="37" t="s">
        <v>30</v>
      </c>
      <c r="H73" s="20">
        <v>800.0</v>
      </c>
      <c r="I73" s="39">
        <f t="shared" si="6"/>
        <v>116.1103048</v>
      </c>
      <c r="J73" s="36"/>
      <c r="K73" s="34"/>
    </row>
    <row r="74">
      <c r="A74" s="36"/>
      <c r="B74" s="36"/>
      <c r="C74" s="36"/>
      <c r="D74" s="29">
        <v>0.06597222222222222</v>
      </c>
      <c r="E74" s="36" t="s">
        <v>168</v>
      </c>
      <c r="F74" s="37" t="s">
        <v>169</v>
      </c>
      <c r="G74" s="37" t="s">
        <v>30</v>
      </c>
      <c r="H74" s="20">
        <v>0.0</v>
      </c>
      <c r="I74" s="35">
        <v>0.0</v>
      </c>
      <c r="J74" s="36"/>
      <c r="K74" s="34"/>
    </row>
    <row r="75">
      <c r="A75" s="36"/>
      <c r="B75" s="36"/>
      <c r="C75" s="36"/>
      <c r="D75" s="29">
        <v>0.08680555555555555</v>
      </c>
      <c r="E75" s="36" t="s">
        <v>171</v>
      </c>
      <c r="F75" s="37" t="s">
        <v>172</v>
      </c>
      <c r="G75" s="37" t="s">
        <v>30</v>
      </c>
      <c r="H75" s="20">
        <v>300.0</v>
      </c>
      <c r="I75" s="39">
        <f t="shared" ref="I75:I82" si="7">H75/6.89</f>
        <v>43.5413643</v>
      </c>
      <c r="J75" s="36"/>
      <c r="K75" s="34"/>
    </row>
    <row r="76">
      <c r="A76" s="40"/>
      <c r="B76" s="40"/>
      <c r="C76" s="36"/>
      <c r="D76" s="36"/>
      <c r="E76" s="36" t="s">
        <v>181</v>
      </c>
      <c r="F76" s="36" t="s">
        <v>183</v>
      </c>
      <c r="G76" s="37" t="s">
        <v>30</v>
      </c>
      <c r="H76" s="38">
        <f>190*7</f>
        <v>1330</v>
      </c>
      <c r="I76" s="39">
        <f t="shared" si="7"/>
        <v>193.0333817</v>
      </c>
      <c r="J76" s="36"/>
      <c r="K76" s="34"/>
    </row>
    <row r="77">
      <c r="A77" s="40"/>
      <c r="B77" s="40"/>
      <c r="C77" s="36"/>
      <c r="D77" s="36"/>
      <c r="E77" s="36" t="s">
        <v>188</v>
      </c>
      <c r="F77" s="36" t="s">
        <v>190</v>
      </c>
      <c r="G77" s="37" t="s">
        <v>30</v>
      </c>
      <c r="H77" s="38">
        <v>0.0</v>
      </c>
      <c r="I77" s="39">
        <f t="shared" si="7"/>
        <v>0</v>
      </c>
      <c r="J77" s="36"/>
      <c r="K77" s="34"/>
    </row>
    <row r="78">
      <c r="A78" s="40"/>
      <c r="B78" s="40"/>
      <c r="C78" s="36"/>
      <c r="D78" s="38">
        <v>7.0</v>
      </c>
      <c r="E78" s="36" t="s">
        <v>193</v>
      </c>
      <c r="F78" s="36" t="s">
        <v>194</v>
      </c>
      <c r="G78" s="37" t="s">
        <v>30</v>
      </c>
      <c r="H78" s="38">
        <v>420.0</v>
      </c>
      <c r="I78" s="39">
        <f t="shared" si="7"/>
        <v>60.95791001</v>
      </c>
      <c r="J78" s="36"/>
      <c r="K78" s="34"/>
    </row>
    <row r="79">
      <c r="A79" s="40"/>
      <c r="B79" s="40"/>
      <c r="C79" s="36"/>
      <c r="D79" s="38">
        <v>9.0</v>
      </c>
      <c r="E79" s="36" t="s">
        <v>195</v>
      </c>
      <c r="F79" s="37" t="s">
        <v>196</v>
      </c>
      <c r="G79" s="37" t="s">
        <v>30</v>
      </c>
      <c r="H79" s="45">
        <v>0.0</v>
      </c>
      <c r="I79" s="39">
        <f t="shared" si="7"/>
        <v>0</v>
      </c>
      <c r="J79" s="36"/>
      <c r="K79" s="34"/>
    </row>
    <row r="80">
      <c r="A80" s="20">
        <v>12.0</v>
      </c>
      <c r="B80" s="25">
        <v>43352.0</v>
      </c>
      <c r="C80" s="37" t="s">
        <v>107</v>
      </c>
      <c r="D80" s="41">
        <v>42924.0</v>
      </c>
      <c r="E80" s="37" t="s">
        <v>201</v>
      </c>
      <c r="F80" s="36"/>
      <c r="G80" s="37" t="s">
        <v>30</v>
      </c>
      <c r="H80" s="38">
        <v>0.0</v>
      </c>
      <c r="I80" s="39">
        <f t="shared" si="7"/>
        <v>0</v>
      </c>
      <c r="J80" s="36"/>
      <c r="K80" s="34"/>
    </row>
    <row r="81">
      <c r="A81" s="40"/>
      <c r="B81" s="40"/>
      <c r="C81" s="36"/>
      <c r="D81" s="38">
        <v>9.0</v>
      </c>
      <c r="E81" s="36" t="s">
        <v>80</v>
      </c>
      <c r="F81" s="36" t="s">
        <v>81</v>
      </c>
      <c r="G81" s="37" t="s">
        <v>30</v>
      </c>
      <c r="H81" s="38">
        <v>0.0</v>
      </c>
      <c r="I81" s="39">
        <f t="shared" si="7"/>
        <v>0</v>
      </c>
      <c r="J81" s="36"/>
      <c r="K81" s="34"/>
    </row>
    <row r="82">
      <c r="A82" s="40"/>
      <c r="B82" s="40"/>
      <c r="C82" s="36"/>
      <c r="D82" s="55"/>
      <c r="E82" s="36" t="s">
        <v>212</v>
      </c>
      <c r="F82" s="36" t="s">
        <v>213</v>
      </c>
      <c r="G82" s="37" t="s">
        <v>30</v>
      </c>
      <c r="H82" s="20">
        <v>300.0</v>
      </c>
      <c r="I82" s="39">
        <f t="shared" si="7"/>
        <v>43.5413643</v>
      </c>
      <c r="J82" s="36"/>
      <c r="K82" s="34"/>
    </row>
    <row r="83">
      <c r="A83" s="36"/>
      <c r="B83" s="36"/>
      <c r="C83" s="36"/>
      <c r="D83" s="36"/>
      <c r="E83" s="37" t="s">
        <v>214</v>
      </c>
      <c r="F83" s="36"/>
      <c r="G83" s="36"/>
      <c r="H83" s="20">
        <v>0.0</v>
      </c>
      <c r="I83" s="39"/>
      <c r="J83" s="36"/>
      <c r="K83" s="34"/>
    </row>
    <row r="84">
      <c r="A84" s="36"/>
      <c r="B84" s="36"/>
      <c r="C84" s="36"/>
      <c r="D84" s="36"/>
      <c r="E84" s="36"/>
      <c r="F84" s="37" t="s">
        <v>215</v>
      </c>
      <c r="G84" s="36"/>
      <c r="H84" s="38"/>
      <c r="I84" s="39">
        <f>SUM(I11:I82,I3:I9)</f>
        <v>2332.656023</v>
      </c>
      <c r="J84" s="36"/>
      <c r="K84" s="34"/>
    </row>
    <row r="85">
      <c r="A85" s="36"/>
      <c r="B85" s="36" t="s">
        <v>50</v>
      </c>
      <c r="C85" s="36"/>
      <c r="D85" s="36"/>
      <c r="E85" s="36"/>
      <c r="F85" s="36" t="s">
        <v>216</v>
      </c>
      <c r="G85" s="36"/>
      <c r="H85" s="38">
        <f>SUM(H3:H82)</f>
        <v>16072</v>
      </c>
      <c r="I85" s="39">
        <f>sum(I2:I82)</f>
        <v>7932.656023</v>
      </c>
      <c r="J85" s="36"/>
      <c r="K85" s="34"/>
    </row>
    <row r="86">
      <c r="A86" s="40"/>
      <c r="B86" s="40"/>
      <c r="C86" s="36"/>
      <c r="D86" s="36"/>
      <c r="E86" s="36"/>
      <c r="F86" s="37" t="s">
        <v>220</v>
      </c>
      <c r="G86" s="36"/>
      <c r="H86" s="36"/>
      <c r="I86" s="39"/>
      <c r="J86" s="39"/>
      <c r="K86" s="34"/>
    </row>
    <row r="87">
      <c r="A87" s="40"/>
      <c r="B87" s="40"/>
      <c r="C87" s="36"/>
      <c r="D87" s="36"/>
      <c r="E87" s="36"/>
      <c r="F87" s="37" t="s">
        <v>221</v>
      </c>
      <c r="G87" s="36"/>
      <c r="H87" s="36"/>
      <c r="I87" s="39"/>
      <c r="J87" s="39"/>
      <c r="K87" s="34"/>
    </row>
    <row r="88">
      <c r="A88" s="40"/>
      <c r="B88" s="40"/>
      <c r="C88" s="36"/>
      <c r="D88" s="36"/>
      <c r="E88" s="36"/>
      <c r="F88" s="37" t="s">
        <v>222</v>
      </c>
      <c r="G88" s="36"/>
      <c r="H88" s="36"/>
      <c r="I88" s="39">
        <f>sum(I85/5)</f>
        <v>1586.531205</v>
      </c>
      <c r="J88" s="39"/>
      <c r="K88" s="34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54.14"/>
  </cols>
  <sheetData>
    <row r="1">
      <c r="A1" s="50" t="s">
        <v>137</v>
      </c>
      <c r="B1" s="50" t="s">
        <v>6</v>
      </c>
      <c r="C1" s="50" t="s">
        <v>140</v>
      </c>
      <c r="D1" s="50" t="s">
        <v>141</v>
      </c>
      <c r="E1" s="50" t="s">
        <v>143</v>
      </c>
      <c r="F1" s="50" t="s">
        <v>145</v>
      </c>
      <c r="G1" s="50" t="s">
        <v>146</v>
      </c>
      <c r="H1" s="50" t="s">
        <v>147</v>
      </c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>
      <c r="A2" s="53" t="s">
        <v>149</v>
      </c>
    </row>
    <row r="3">
      <c r="A3" s="53" t="s">
        <v>160</v>
      </c>
    </row>
    <row r="4">
      <c r="A4" s="53" t="s">
        <v>162</v>
      </c>
      <c r="H4" s="5" t="s">
        <v>165</v>
      </c>
    </row>
    <row r="5">
      <c r="A5" s="54" t="s">
        <v>167</v>
      </c>
    </row>
    <row r="6">
      <c r="A6" s="53" t="s">
        <v>173</v>
      </c>
    </row>
    <row r="7">
      <c r="A7" s="53" t="s">
        <v>174</v>
      </c>
    </row>
    <row r="8">
      <c r="A8" s="53" t="s">
        <v>175</v>
      </c>
    </row>
    <row r="9">
      <c r="A9" s="53" t="s">
        <v>176</v>
      </c>
    </row>
    <row r="10">
      <c r="A10" s="53" t="s">
        <v>177</v>
      </c>
    </row>
    <row r="11">
      <c r="A11" s="53" t="s">
        <v>178</v>
      </c>
    </row>
    <row r="12">
      <c r="A12" s="53" t="s">
        <v>179</v>
      </c>
    </row>
    <row r="13">
      <c r="A13" s="53" t="s">
        <v>180</v>
      </c>
    </row>
    <row r="14">
      <c r="A14" s="53" t="s">
        <v>182</v>
      </c>
    </row>
    <row r="15">
      <c r="A15" s="54" t="s">
        <v>184</v>
      </c>
    </row>
    <row r="16">
      <c r="A16" s="53" t="s">
        <v>185</v>
      </c>
    </row>
    <row r="17">
      <c r="A17" s="53" t="s">
        <v>186</v>
      </c>
    </row>
    <row r="18">
      <c r="A18" s="53" t="s">
        <v>187</v>
      </c>
    </row>
    <row r="19">
      <c r="A19" s="53" t="s">
        <v>189</v>
      </c>
    </row>
    <row r="20">
      <c r="A20" s="53" t="s">
        <v>191</v>
      </c>
    </row>
    <row r="21">
      <c r="A21" s="54" t="s">
        <v>192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</row>
    <row r="22">
      <c r="A22" s="53" t="s">
        <v>197</v>
      </c>
    </row>
    <row r="23">
      <c r="A23" s="53" t="s">
        <v>198</v>
      </c>
    </row>
    <row r="24">
      <c r="A24" s="53" t="s">
        <v>199</v>
      </c>
    </row>
    <row r="25">
      <c r="A25" s="54" t="s">
        <v>200</v>
      </c>
    </row>
    <row r="26">
      <c r="A26" s="53" t="s">
        <v>202</v>
      </c>
    </row>
    <row r="27">
      <c r="A27" s="53" t="s">
        <v>203</v>
      </c>
    </row>
    <row r="28">
      <c r="A28" s="53" t="s">
        <v>204</v>
      </c>
    </row>
    <row r="29">
      <c r="A29" s="53" t="s">
        <v>205</v>
      </c>
    </row>
    <row r="30">
      <c r="A30" s="53" t="s">
        <v>206</v>
      </c>
    </row>
    <row r="31">
      <c r="A31" s="53" t="s">
        <v>207</v>
      </c>
    </row>
    <row r="32">
      <c r="A32" s="53" t="s">
        <v>208</v>
      </c>
    </row>
    <row r="33">
      <c r="A33" s="53" t="s">
        <v>209</v>
      </c>
    </row>
    <row r="34">
      <c r="A34" s="53" t="s">
        <v>210</v>
      </c>
    </row>
    <row r="35">
      <c r="A35" s="56" t="s">
        <v>211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</row>
    <row r="37">
      <c r="A37" s="54" t="s">
        <v>217</v>
      </c>
    </row>
    <row r="38">
      <c r="A38" s="5" t="s">
        <v>218</v>
      </c>
    </row>
    <row r="39">
      <c r="A39" s="5" t="s">
        <v>219</v>
      </c>
    </row>
    <row r="40">
      <c r="A40" s="5"/>
    </row>
  </sheetData>
  <mergeCells count="4">
    <mergeCell ref="A15:AA15"/>
    <mergeCell ref="A5:AA5"/>
    <mergeCell ref="A25:AA25"/>
    <mergeCell ref="A37:AA37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2">
      <c r="A2" s="52" t="s">
        <v>139</v>
      </c>
    </row>
    <row r="3">
      <c r="A3" s="5" t="s">
        <v>152</v>
      </c>
      <c r="C3" s="5" t="s">
        <v>153</v>
      </c>
    </row>
    <row r="4">
      <c r="A4" s="5" t="s">
        <v>154</v>
      </c>
      <c r="C4" s="5" t="s">
        <v>155</v>
      </c>
      <c r="H4" s="24" t="s">
        <v>156</v>
      </c>
    </row>
    <row r="5">
      <c r="A5" s="50" t="s">
        <v>157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</row>
    <row r="6">
      <c r="A6" s="5" t="s">
        <v>158</v>
      </c>
      <c r="C6" s="5" t="s">
        <v>155</v>
      </c>
      <c r="H6" s="24" t="s">
        <v>156</v>
      </c>
    </row>
    <row r="7">
      <c r="A7" s="5" t="s">
        <v>159</v>
      </c>
      <c r="C7" s="5" t="s">
        <v>155</v>
      </c>
      <c r="H7" s="24" t="s">
        <v>156</v>
      </c>
    </row>
    <row r="8">
      <c r="A8" s="5" t="s">
        <v>161</v>
      </c>
      <c r="C8" s="5" t="s">
        <v>155</v>
      </c>
      <c r="H8" s="24" t="s">
        <v>156</v>
      </c>
    </row>
    <row r="9">
      <c r="A9" s="50" t="s">
        <v>164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</row>
    <row r="10">
      <c r="A10" s="5" t="s">
        <v>20</v>
      </c>
    </row>
    <row r="11">
      <c r="A11" s="5" t="s">
        <v>170</v>
      </c>
    </row>
  </sheetData>
  <mergeCells count="1">
    <mergeCell ref="A2:AA2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4.57"/>
    <col customWidth="1" min="2" max="2" width="18.57"/>
    <col customWidth="1" min="5" max="5" width="43.29"/>
  </cols>
  <sheetData>
    <row r="1">
      <c r="A1" s="58" t="s">
        <v>223</v>
      </c>
      <c r="B1" s="58" t="s">
        <v>224</v>
      </c>
      <c r="C1" s="58" t="s">
        <v>225</v>
      </c>
      <c r="D1" s="58" t="s">
        <v>226</v>
      </c>
      <c r="E1" s="58" t="s">
        <v>227</v>
      </c>
      <c r="F1" s="58" t="s">
        <v>228</v>
      </c>
      <c r="G1" s="58" t="s">
        <v>229</v>
      </c>
      <c r="H1" s="58" t="s">
        <v>230</v>
      </c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>
      <c r="A2" s="5" t="s">
        <v>231</v>
      </c>
      <c r="B2" s="5" t="s">
        <v>232</v>
      </c>
      <c r="C2" s="5">
        <v>67.0</v>
      </c>
      <c r="F2" s="60" t="s">
        <v>233</v>
      </c>
      <c r="G2" s="5" t="s">
        <v>234</v>
      </c>
      <c r="H2" s="8">
        <v>43220.0</v>
      </c>
    </row>
    <row r="3">
      <c r="A3" s="5" t="s">
        <v>235</v>
      </c>
      <c r="B3" s="61" t="s">
        <v>236</v>
      </c>
      <c r="C3" s="5">
        <v>57.0</v>
      </c>
      <c r="F3" s="60" t="s">
        <v>233</v>
      </c>
      <c r="G3" s="5" t="s">
        <v>234</v>
      </c>
      <c r="H3" s="8">
        <v>43220.0</v>
      </c>
    </row>
    <row r="4">
      <c r="A4" s="24" t="s">
        <v>237</v>
      </c>
      <c r="B4" s="5" t="s">
        <v>238</v>
      </c>
      <c r="C4" s="5">
        <v>22.0</v>
      </c>
      <c r="F4" s="60" t="s">
        <v>233</v>
      </c>
      <c r="G4" s="5" t="s">
        <v>234</v>
      </c>
      <c r="H4" s="8">
        <v>43220.0</v>
      </c>
    </row>
    <row r="5">
      <c r="A5" s="24" t="s">
        <v>239</v>
      </c>
      <c r="B5" s="5" t="s">
        <v>240</v>
      </c>
      <c r="C5" s="5">
        <v>27.0</v>
      </c>
      <c r="F5" s="60" t="s">
        <v>233</v>
      </c>
      <c r="G5" s="5" t="s">
        <v>234</v>
      </c>
      <c r="H5" s="8">
        <v>43220.0</v>
      </c>
    </row>
    <row r="6">
      <c r="A6" s="24" t="s">
        <v>241</v>
      </c>
      <c r="B6" s="5" t="s">
        <v>242</v>
      </c>
      <c r="C6" s="5">
        <v>24.0</v>
      </c>
      <c r="F6" s="60" t="s">
        <v>233</v>
      </c>
      <c r="G6" s="5" t="s">
        <v>234</v>
      </c>
      <c r="H6" s="8">
        <v>43220.0</v>
      </c>
    </row>
    <row r="7">
      <c r="A7" s="5" t="s">
        <v>243</v>
      </c>
      <c r="B7" s="5" t="s">
        <v>244</v>
      </c>
      <c r="C7" s="5">
        <v>16.0</v>
      </c>
      <c r="F7" s="60" t="s">
        <v>233</v>
      </c>
      <c r="G7" s="5" t="s">
        <v>234</v>
      </c>
      <c r="H7" s="8">
        <v>43220.0</v>
      </c>
    </row>
    <row r="8">
      <c r="A8" s="60" t="s">
        <v>245</v>
      </c>
      <c r="F8" s="5" t="s">
        <v>246</v>
      </c>
      <c r="G8" s="5" t="s">
        <v>234</v>
      </c>
      <c r="H8" s="8">
        <v>43220.0</v>
      </c>
    </row>
    <row r="9">
      <c r="A9" s="62" t="s">
        <v>247</v>
      </c>
      <c r="F9" s="5" t="s">
        <v>246</v>
      </c>
      <c r="G9" s="5" t="s">
        <v>234</v>
      </c>
      <c r="H9" s="8">
        <v>43220.0</v>
      </c>
    </row>
    <row r="10">
      <c r="A10" s="62" t="s">
        <v>248</v>
      </c>
      <c r="F10" s="5" t="s">
        <v>246</v>
      </c>
      <c r="G10" s="5" t="s">
        <v>234</v>
      </c>
      <c r="H10" s="8">
        <v>43220.0</v>
      </c>
    </row>
    <row r="11">
      <c r="A11" s="5" t="s">
        <v>249</v>
      </c>
      <c r="F11" s="5" t="s">
        <v>246</v>
      </c>
      <c r="G11" s="5" t="s">
        <v>234</v>
      </c>
      <c r="H11" s="8">
        <v>43220.0</v>
      </c>
    </row>
    <row r="12">
      <c r="A12" s="5" t="s">
        <v>250</v>
      </c>
      <c r="F12" s="5" t="s">
        <v>246</v>
      </c>
      <c r="G12" s="5" t="s">
        <v>234</v>
      </c>
      <c r="H12" s="8">
        <v>43220.0</v>
      </c>
    </row>
    <row r="13">
      <c r="A13" s="5" t="s">
        <v>251</v>
      </c>
      <c r="F13" s="5" t="s">
        <v>246</v>
      </c>
      <c r="G13" s="5" t="s">
        <v>234</v>
      </c>
      <c r="H13" s="8">
        <v>43220.0</v>
      </c>
    </row>
    <row r="14">
      <c r="A14" s="5" t="s">
        <v>252</v>
      </c>
      <c r="F14" s="5" t="s">
        <v>246</v>
      </c>
      <c r="G14" s="5" t="s">
        <v>234</v>
      </c>
      <c r="H14" s="8">
        <v>43220.0</v>
      </c>
    </row>
    <row r="15">
      <c r="A15" s="24" t="s">
        <v>253</v>
      </c>
      <c r="F15" s="5" t="s">
        <v>246</v>
      </c>
      <c r="G15" s="5" t="s">
        <v>234</v>
      </c>
      <c r="H15" s="8">
        <v>43220.0</v>
      </c>
    </row>
    <row r="16">
      <c r="A16" s="5" t="s">
        <v>254</v>
      </c>
      <c r="F16" s="5" t="s">
        <v>246</v>
      </c>
      <c r="G16" s="5" t="s">
        <v>234</v>
      </c>
      <c r="H16" s="8">
        <v>43220.0</v>
      </c>
    </row>
    <row r="17">
      <c r="A17" s="24" t="s">
        <v>255</v>
      </c>
      <c r="F17" s="5" t="s">
        <v>246</v>
      </c>
      <c r="G17" s="5" t="s">
        <v>234</v>
      </c>
      <c r="H17" s="8">
        <v>43220.0</v>
      </c>
    </row>
    <row r="18">
      <c r="A18" s="24" t="s">
        <v>256</v>
      </c>
      <c r="F18" s="5" t="s">
        <v>246</v>
      </c>
      <c r="G18" s="5" t="s">
        <v>234</v>
      </c>
      <c r="H18" s="8">
        <v>43220.0</v>
      </c>
    </row>
    <row r="19">
      <c r="A19" s="24" t="s">
        <v>257</v>
      </c>
      <c r="F19" s="5" t="s">
        <v>246</v>
      </c>
      <c r="G19" s="5" t="s">
        <v>234</v>
      </c>
      <c r="H19" s="8">
        <v>43220.0</v>
      </c>
    </row>
    <row r="20">
      <c r="A20" s="24" t="s">
        <v>258</v>
      </c>
      <c r="F20" s="5" t="s">
        <v>246</v>
      </c>
      <c r="G20" s="5" t="s">
        <v>234</v>
      </c>
      <c r="H20" s="8">
        <v>43220.0</v>
      </c>
    </row>
    <row r="21">
      <c r="A21" s="24" t="s">
        <v>259</v>
      </c>
      <c r="F21" s="5" t="s">
        <v>246</v>
      </c>
      <c r="G21" s="5" t="s">
        <v>234</v>
      </c>
      <c r="H21" s="8">
        <v>43220.0</v>
      </c>
    </row>
    <row r="22">
      <c r="A22" s="24" t="s">
        <v>260</v>
      </c>
      <c r="F22" s="5" t="s">
        <v>246</v>
      </c>
      <c r="G22" s="5" t="s">
        <v>234</v>
      </c>
      <c r="H22" s="8">
        <v>43220.0</v>
      </c>
    </row>
    <row r="23">
      <c r="A23" s="5" t="s">
        <v>261</v>
      </c>
      <c r="F23" s="5" t="s">
        <v>246</v>
      </c>
      <c r="G23" s="5" t="s">
        <v>234</v>
      </c>
      <c r="H23" s="8">
        <v>43220.0</v>
      </c>
    </row>
    <row r="24">
      <c r="A24" s="5" t="s">
        <v>262</v>
      </c>
      <c r="F24" s="5" t="s">
        <v>246</v>
      </c>
      <c r="G24" s="5" t="s">
        <v>234</v>
      </c>
      <c r="H24" s="8">
        <v>43220.0</v>
      </c>
    </row>
    <row r="25">
      <c r="A25" s="24" t="s">
        <v>263</v>
      </c>
      <c r="F25" s="5" t="s">
        <v>246</v>
      </c>
      <c r="G25" s="5" t="s">
        <v>234</v>
      </c>
      <c r="H25" s="8">
        <v>43220.0</v>
      </c>
    </row>
    <row r="26">
      <c r="A26" s="5" t="s">
        <v>264</v>
      </c>
      <c r="F26" s="5" t="s">
        <v>246</v>
      </c>
      <c r="G26" s="5" t="s">
        <v>234</v>
      </c>
      <c r="H26" s="8">
        <v>43220.0</v>
      </c>
    </row>
    <row r="27">
      <c r="A27" s="24" t="s">
        <v>265</v>
      </c>
      <c r="F27" s="5" t="s">
        <v>246</v>
      </c>
      <c r="G27" s="5" t="s">
        <v>234</v>
      </c>
      <c r="H27" s="8">
        <v>43220.0</v>
      </c>
    </row>
    <row r="28">
      <c r="A28" s="24" t="s">
        <v>266</v>
      </c>
      <c r="F28" s="5" t="s">
        <v>246</v>
      </c>
      <c r="G28" s="5" t="s">
        <v>234</v>
      </c>
      <c r="H28" s="8">
        <v>43220.0</v>
      </c>
    </row>
    <row r="29">
      <c r="A29" s="5" t="s">
        <v>267</v>
      </c>
      <c r="F29" s="5" t="s">
        <v>246</v>
      </c>
      <c r="G29" s="5" t="s">
        <v>234</v>
      </c>
      <c r="H29" s="8">
        <v>43220.0</v>
      </c>
    </row>
    <row r="30">
      <c r="A30" s="24" t="s">
        <v>268</v>
      </c>
      <c r="F30" s="5" t="s">
        <v>246</v>
      </c>
      <c r="G30" s="5" t="s">
        <v>234</v>
      </c>
      <c r="H30" s="8">
        <v>43220.0</v>
      </c>
    </row>
    <row r="31">
      <c r="A31" s="24" t="s">
        <v>269</v>
      </c>
      <c r="F31" s="5" t="s">
        <v>246</v>
      </c>
      <c r="G31" s="5" t="s">
        <v>234</v>
      </c>
      <c r="H31" s="8">
        <v>43220.0</v>
      </c>
    </row>
    <row r="32">
      <c r="A32" s="24" t="s">
        <v>270</v>
      </c>
      <c r="F32" s="5" t="s">
        <v>246</v>
      </c>
      <c r="G32" s="5" t="s">
        <v>234</v>
      </c>
      <c r="H32" s="8">
        <v>43220.0</v>
      </c>
    </row>
  </sheetData>
  <drawing r:id="rId1"/>
</worksheet>
</file>