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720" yWindow="315" windowWidth="15600" windowHeight="9765"/>
  </bookViews>
  <sheets>
    <sheet name="Sheet1" sheetId="1" r:id="rId1"/>
    <sheet name="Sheet2" sheetId="2" r:id="rId2"/>
    <sheet name="Sheet3" sheetId="3" r:id="rId3"/>
  </sheets>
  <calcPr calcId="124519" concurrentCalc="0"/>
</workbook>
</file>

<file path=xl/calcChain.xml><?xml version="1.0" encoding="utf-8"?>
<calcChain xmlns="http://schemas.openxmlformats.org/spreadsheetml/2006/main">
  <c r="F180" i="1"/>
  <c r="F181"/>
  <c r="F145"/>
  <c r="G145" s="1"/>
  <c r="F111"/>
  <c r="G111" s="1"/>
  <c r="G100"/>
  <c r="F100"/>
  <c r="F10"/>
  <c r="G10" s="1"/>
  <c r="F58" l="1"/>
  <c r="G58" s="1"/>
  <c r="F59"/>
  <c r="G59" s="1"/>
  <c r="F60"/>
  <c r="G60" s="1"/>
  <c r="F61"/>
  <c r="F62"/>
  <c r="G62" s="1"/>
  <c r="F64"/>
  <c r="F65"/>
  <c r="G65" s="1"/>
  <c r="F66"/>
  <c r="G66" s="1"/>
  <c r="F67"/>
  <c r="G67" s="1"/>
  <c r="F68"/>
  <c r="G68" s="1"/>
  <c r="F69"/>
  <c r="G69" s="1"/>
  <c r="F70"/>
  <c r="G70" s="1"/>
  <c r="F72"/>
  <c r="G72" s="1"/>
  <c r="F73"/>
  <c r="G73" s="1"/>
  <c r="F74"/>
  <c r="G74" s="1"/>
  <c r="F75"/>
  <c r="G75" s="1"/>
  <c r="F76"/>
  <c r="G76" s="1"/>
  <c r="F77"/>
  <c r="G77" s="1"/>
  <c r="F78"/>
  <c r="G78" s="1"/>
  <c r="F79"/>
  <c r="G79" s="1"/>
  <c r="F80"/>
  <c r="G80" s="1"/>
  <c r="F81"/>
  <c r="G81" s="1"/>
  <c r="F82"/>
  <c r="G82" s="1"/>
  <c r="F83"/>
  <c r="F84"/>
  <c r="F85"/>
  <c r="F87"/>
  <c r="G87" s="1"/>
  <c r="F88"/>
  <c r="F89"/>
  <c r="G89" s="1"/>
  <c r="F90"/>
  <c r="F91"/>
  <c r="G91" s="1"/>
  <c r="F93"/>
  <c r="F94"/>
  <c r="G94" s="1"/>
  <c r="F96"/>
  <c r="F98"/>
  <c r="G98" s="1"/>
  <c r="F99"/>
  <c r="G99" s="1"/>
  <c r="F103"/>
  <c r="G103" s="1"/>
  <c r="F104"/>
  <c r="G104" s="1"/>
  <c r="F105"/>
  <c r="G105" s="1"/>
  <c r="F106"/>
  <c r="G106" s="1"/>
  <c r="F107"/>
  <c r="G107" s="1"/>
  <c r="F108"/>
  <c r="G108" s="1"/>
  <c r="F109"/>
  <c r="G109" s="1"/>
  <c r="F110"/>
  <c r="G110" s="1"/>
  <c r="F115"/>
  <c r="F116"/>
  <c r="G116" s="1"/>
  <c r="F117"/>
  <c r="F118"/>
  <c r="G118" s="1"/>
  <c r="F120"/>
  <c r="G120" s="1"/>
  <c r="F121"/>
  <c r="G121" s="1"/>
  <c r="F123"/>
  <c r="G123" s="1"/>
  <c r="F124"/>
  <c r="G124" s="1"/>
  <c r="F125"/>
  <c r="G125" s="1"/>
  <c r="F126"/>
  <c r="G126" s="1"/>
  <c r="F127"/>
  <c r="G127" s="1"/>
  <c r="F128"/>
  <c r="G128" s="1"/>
  <c r="F129"/>
  <c r="G129" s="1"/>
  <c r="F130"/>
  <c r="F131"/>
  <c r="G131" s="1"/>
  <c r="F132"/>
  <c r="G132" s="1"/>
  <c r="F133"/>
  <c r="G133" s="1"/>
  <c r="F134"/>
  <c r="G134" s="1"/>
  <c r="F138"/>
  <c r="G138" s="1"/>
  <c r="F139"/>
  <c r="G139" s="1"/>
  <c r="F140"/>
  <c r="G140" s="1"/>
  <c r="F141"/>
  <c r="G141" s="1"/>
  <c r="F142"/>
  <c r="G142" s="1"/>
  <c r="F143"/>
  <c r="G143" s="1"/>
  <c r="F144"/>
  <c r="G144" s="1"/>
  <c r="F149"/>
  <c r="G149" s="1"/>
  <c r="F150"/>
  <c r="G150" s="1"/>
  <c r="F151"/>
  <c r="G151" s="1"/>
  <c r="F153"/>
  <c r="G153" s="1"/>
  <c r="F154"/>
  <c r="G154" s="1"/>
  <c r="F155"/>
  <c r="G155" s="1"/>
  <c r="F156"/>
  <c r="G156" s="1"/>
  <c r="F157"/>
  <c r="G157" s="1"/>
  <c r="F158"/>
  <c r="G158" s="1"/>
  <c r="F159"/>
  <c r="G159" s="1"/>
  <c r="F160"/>
  <c r="G160" s="1"/>
  <c r="F161"/>
  <c r="G161" s="1"/>
  <c r="F163"/>
  <c r="G163" s="1"/>
  <c r="F164"/>
  <c r="G164" s="1"/>
  <c r="F165"/>
  <c r="G165" s="1"/>
  <c r="F166"/>
  <c r="G166" s="1"/>
  <c r="F167"/>
  <c r="G167" s="1"/>
  <c r="F168"/>
  <c r="G168" s="1"/>
  <c r="F169"/>
  <c r="G169" s="1"/>
  <c r="F171"/>
  <c r="F172"/>
  <c r="G172" s="1"/>
  <c r="F173"/>
  <c r="G173" s="1"/>
  <c r="F174"/>
  <c r="G174" s="1"/>
  <c r="F175"/>
  <c r="G175" s="1"/>
  <c r="F176"/>
  <c r="G176" s="1"/>
  <c r="G117"/>
  <c r="G130"/>
  <c r="G180"/>
  <c r="G181"/>
  <c r="G64"/>
  <c r="G83"/>
  <c r="G84"/>
  <c r="G85"/>
  <c r="G88"/>
  <c r="G90"/>
  <c r="G93"/>
  <c r="G96"/>
  <c r="G61"/>
  <c r="F30"/>
  <c r="G30" s="1"/>
  <c r="F31"/>
  <c r="G31" s="1"/>
  <c r="F32"/>
  <c r="G32" s="1"/>
  <c r="F33"/>
  <c r="G33" s="1"/>
  <c r="F34"/>
  <c r="G34" s="1"/>
  <c r="F35"/>
  <c r="G35" s="1"/>
  <c r="F36"/>
  <c r="G36" s="1"/>
  <c r="F37"/>
  <c r="G37" s="1"/>
  <c r="F38"/>
  <c r="G38" s="1"/>
  <c r="F39"/>
  <c r="G39" s="1"/>
  <c r="F40"/>
  <c r="G40" s="1"/>
  <c r="F41"/>
  <c r="G41" s="1"/>
  <c r="F42"/>
  <c r="G42" s="1"/>
  <c r="F43"/>
  <c r="G43" s="1"/>
  <c r="F44"/>
  <c r="G44" s="1"/>
  <c r="F45"/>
  <c r="G45" s="1"/>
  <c r="F46"/>
  <c r="G46" s="1"/>
  <c r="F47"/>
  <c r="G47" s="1"/>
  <c r="F48"/>
  <c r="G48" s="1"/>
  <c r="F49"/>
  <c r="G49" s="1"/>
  <c r="F50"/>
  <c r="G50" s="1"/>
  <c r="F51"/>
  <c r="G51" s="1"/>
  <c r="F52"/>
  <c r="G52" s="1"/>
  <c r="F53"/>
  <c r="G53" s="1"/>
  <c r="F54"/>
  <c r="G54" s="1"/>
  <c r="F55"/>
  <c r="G55" s="1"/>
  <c r="F56"/>
  <c r="G56" s="1"/>
  <c r="F29"/>
  <c r="G29" s="1"/>
  <c r="F7"/>
  <c r="G7" s="1"/>
  <c r="F8"/>
  <c r="G8" s="1"/>
  <c r="F9"/>
  <c r="G9" s="1"/>
  <c r="F11"/>
  <c r="G11" s="1"/>
  <c r="F13"/>
  <c r="G13" s="1"/>
  <c r="F14"/>
  <c r="G14" s="1"/>
  <c r="F16"/>
  <c r="G16" s="1"/>
  <c r="F17"/>
  <c r="G17" s="1"/>
  <c r="F19"/>
  <c r="G19" s="1"/>
  <c r="F20"/>
  <c r="G20" s="1"/>
  <c r="F21"/>
  <c r="G21" s="1"/>
  <c r="F22"/>
  <c r="G22" s="1"/>
  <c r="G115" l="1"/>
  <c r="F135"/>
  <c r="G135" s="1"/>
  <c r="G171"/>
  <c r="F177"/>
  <c r="G177" s="1"/>
  <c r="F23"/>
  <c r="G23"/>
  <c r="F183" l="1"/>
  <c r="G183" s="1"/>
</calcChain>
</file>

<file path=xl/sharedStrings.xml><?xml version="1.0" encoding="utf-8"?>
<sst xmlns="http://schemas.openxmlformats.org/spreadsheetml/2006/main" count="320" uniqueCount="201">
  <si>
    <r>
      <rPr>
        <b/>
        <sz val="7"/>
        <rFont val="Arial"/>
        <family val="2"/>
      </rPr>
      <t>NO.</t>
    </r>
  </si>
  <si>
    <r>
      <rPr>
        <b/>
        <sz val="7"/>
        <rFont val="Arial"/>
        <family val="2"/>
      </rPr>
      <t>COST BY CATEGORIES</t>
    </r>
  </si>
  <si>
    <r>
      <rPr>
        <b/>
        <sz val="7"/>
        <rFont val="Arial"/>
        <family val="2"/>
      </rPr>
      <t>UNIT</t>
    </r>
  </si>
  <si>
    <r>
      <rPr>
        <b/>
        <sz val="7"/>
        <rFont val="Arial"/>
        <family val="2"/>
      </rPr>
      <t>QUANTITY</t>
    </r>
  </si>
  <si>
    <r>
      <rPr>
        <b/>
        <sz val="7"/>
        <rFont val="Arial"/>
        <family val="2"/>
      </rPr>
      <t>UNIT RATE (KES)</t>
    </r>
  </si>
  <si>
    <r>
      <rPr>
        <b/>
        <sz val="7"/>
        <rFont val="Arial"/>
        <family val="2"/>
      </rPr>
      <t>1. PROJECT PERSONNEL AND ADMINISTRATIVE COSTS</t>
    </r>
  </si>
  <si>
    <r>
      <rPr>
        <b/>
        <sz val="7"/>
        <rFont val="Arial"/>
        <family val="2"/>
      </rPr>
      <t>1.1 Personnel Costs</t>
    </r>
  </si>
  <si>
    <r>
      <rPr>
        <sz val="7"/>
        <rFont val="Arial"/>
        <family val="2"/>
      </rPr>
      <t>Month</t>
    </r>
  </si>
  <si>
    <r>
      <rPr>
        <b/>
        <sz val="7"/>
        <rFont val="Arial"/>
        <family val="2"/>
      </rPr>
      <t>1.2 Supplies</t>
    </r>
  </si>
  <si>
    <r>
      <rPr>
        <sz val="7"/>
        <rFont val="Arial"/>
        <family val="2"/>
      </rPr>
      <t>Quarter</t>
    </r>
  </si>
  <si>
    <r>
      <rPr>
        <b/>
        <sz val="7"/>
        <rFont val="Arial"/>
        <family val="2"/>
      </rPr>
      <t>1.3 Communication</t>
    </r>
  </si>
  <si>
    <r>
      <rPr>
        <b/>
        <sz val="7"/>
        <rFont val="Arial"/>
        <family val="2"/>
      </rPr>
      <t>Volunteers airtime</t>
    </r>
    <r>
      <rPr>
        <sz val="7"/>
        <rFont val="Arial"/>
        <family val="2"/>
      </rPr>
      <t xml:space="preserve">. This will facilitate the volunteers' communication with
</t>
    </r>
    <r>
      <rPr>
        <sz val="7"/>
        <rFont val="Arial"/>
        <family val="2"/>
      </rPr>
      <t>beneficiaries. 3 volunteers X 500 per person per month X 12 months</t>
    </r>
  </si>
  <si>
    <r>
      <rPr>
        <b/>
        <sz val="7"/>
        <rFont val="Arial"/>
        <family val="2"/>
      </rPr>
      <t>1.4 Travel</t>
    </r>
  </si>
  <si>
    <r>
      <rPr>
        <b/>
        <sz val="7"/>
        <rFont val="Arial"/>
        <family val="2"/>
      </rPr>
      <t xml:space="preserve">Project Administrator travels. </t>
    </r>
    <r>
      <rPr>
        <sz val="7"/>
        <rFont val="Arial"/>
        <family val="2"/>
      </rPr>
      <t xml:space="preserve">This will enable the administrator's movement during mobilization and visit to the safe spaces. 1 person X 200 per day X 2 days
</t>
    </r>
    <r>
      <rPr>
        <sz val="7"/>
        <rFont val="Arial"/>
        <family val="2"/>
      </rPr>
      <t>per week X 4 weeks in a month X 12 months.</t>
    </r>
  </si>
  <si>
    <r>
      <rPr>
        <b/>
        <sz val="7"/>
        <rFont val="Arial"/>
        <family val="2"/>
      </rPr>
      <t xml:space="preserve">Volunteers travel costs. </t>
    </r>
    <r>
      <rPr>
        <sz val="7"/>
        <rFont val="Arial"/>
        <family val="2"/>
      </rPr>
      <t xml:space="preserve">This will facilitate the volunteers travels to the fields to mobilise girls to join the project. 3 volunteers X 200 per person per day X 5 days in
</t>
    </r>
    <r>
      <rPr>
        <sz val="7"/>
        <rFont val="Arial"/>
        <family val="2"/>
      </rPr>
      <t>a week X 4 weeks in a month X 12 months</t>
    </r>
  </si>
  <si>
    <r>
      <rPr>
        <b/>
        <sz val="7"/>
        <rFont val="Arial"/>
        <family val="2"/>
      </rPr>
      <t>Communication assistant travels</t>
    </r>
    <r>
      <rPr>
        <sz val="7"/>
        <rFont val="Arial"/>
        <family val="2"/>
      </rPr>
      <t xml:space="preserve">. This will facilitate the communicatins assistant's travels to the field to capture success stories @ 200 per week X 4
</t>
    </r>
    <r>
      <rPr>
        <sz val="7"/>
        <rFont val="Arial"/>
        <family val="2"/>
      </rPr>
      <t>weeks in a month X 12 months</t>
    </r>
  </si>
  <si>
    <r>
      <rPr>
        <b/>
        <sz val="7"/>
        <rFont val="Arial"/>
        <family val="2"/>
      </rPr>
      <t>Sub total</t>
    </r>
  </si>
  <si>
    <r>
      <rPr>
        <b/>
        <sz val="7"/>
        <rFont val="Arial"/>
        <family val="2"/>
      </rPr>
      <t>2. SETTING UP OF THE GIRLS EMPOWERMENT CENTRE</t>
    </r>
  </si>
  <si>
    <r>
      <rPr>
        <b/>
        <sz val="7"/>
        <rFont val="Arial"/>
        <family val="2"/>
      </rPr>
      <t>2.1 Construction of GEC classrooms</t>
    </r>
  </si>
  <si>
    <r>
      <rPr>
        <sz val="7"/>
        <rFont val="Arial"/>
        <family val="2"/>
      </rPr>
      <t>Cost for constructing one classroom - substructures</t>
    </r>
  </si>
  <si>
    <r>
      <rPr>
        <sz val="7"/>
        <rFont val="Arial"/>
        <family val="2"/>
      </rPr>
      <t>Site Clearance</t>
    </r>
  </si>
  <si>
    <r>
      <rPr>
        <sz val="7"/>
        <rFont val="Arial"/>
        <family val="2"/>
      </rPr>
      <t>M2</t>
    </r>
  </si>
  <si>
    <r>
      <rPr>
        <sz val="7"/>
        <rFont val="Arial"/>
        <family val="2"/>
      </rPr>
      <t>Excavation - 150mm deep - Part one</t>
    </r>
  </si>
  <si>
    <r>
      <rPr>
        <sz val="7"/>
        <rFont val="Arial"/>
        <family val="2"/>
      </rPr>
      <t>M3</t>
    </r>
  </si>
  <si>
    <r>
      <rPr>
        <sz val="7"/>
        <rFont val="Arial"/>
        <family val="2"/>
      </rPr>
      <t>Excavation - 1.5m deep - Part two</t>
    </r>
  </si>
  <si>
    <r>
      <rPr>
        <sz val="7"/>
        <rFont val="Arial"/>
        <family val="2"/>
      </rPr>
      <t>Dewatering</t>
    </r>
  </si>
  <si>
    <r>
      <rPr>
        <sz val="7"/>
        <rFont val="Arial"/>
        <family val="2"/>
      </rPr>
      <t>Items</t>
    </r>
  </si>
  <si>
    <r>
      <rPr>
        <sz val="7"/>
        <rFont val="Arial"/>
        <family val="2"/>
      </rPr>
      <t>Backfilling</t>
    </r>
  </si>
  <si>
    <r>
      <rPr>
        <sz val="7"/>
        <rFont val="Arial"/>
        <family val="2"/>
      </rPr>
      <t>Disposal of surplus soil</t>
    </r>
  </si>
  <si>
    <r>
      <rPr>
        <sz val="7"/>
        <rFont val="Arial"/>
        <family val="2"/>
      </rPr>
      <t>Approved imported filling - Murram filling</t>
    </r>
  </si>
  <si>
    <r>
      <rPr>
        <sz val="7"/>
        <rFont val="Arial"/>
        <family val="2"/>
      </rPr>
      <t>Approved imported filling - Hardcore filling</t>
    </r>
  </si>
  <si>
    <r>
      <rPr>
        <sz val="7"/>
        <rFont val="Arial"/>
        <family val="2"/>
      </rPr>
      <t>Approved  imported filling - Quarry dust blining on hardcore</t>
    </r>
  </si>
  <si>
    <r>
      <rPr>
        <sz val="7"/>
        <rFont val="Arial"/>
        <family val="2"/>
      </rPr>
      <t>Anti -termite treatment - Premise 200 SC chemical</t>
    </r>
  </si>
  <si>
    <r>
      <rPr>
        <sz val="7"/>
        <rFont val="Arial"/>
        <family val="2"/>
      </rPr>
      <t>DPM 1000 guage polythene</t>
    </r>
  </si>
  <si>
    <r>
      <rPr>
        <sz val="7"/>
        <rFont val="Arial"/>
        <family val="2"/>
      </rPr>
      <t>Plain concrere 1:3:6 bliniding - 50mm thick surface</t>
    </r>
  </si>
  <si>
    <r>
      <rPr>
        <sz val="7"/>
        <rFont val="Arial"/>
        <family val="2"/>
      </rPr>
      <t>Ditto under column base</t>
    </r>
  </si>
  <si>
    <r>
      <rPr>
        <sz val="7"/>
        <rFont val="Arial"/>
        <family val="2"/>
      </rPr>
      <t>Reinforced concrete - Insitu - column bases</t>
    </r>
  </si>
  <si>
    <r>
      <rPr>
        <sz val="7"/>
        <rFont val="Arial"/>
        <family val="2"/>
      </rPr>
      <t>Ground beams</t>
    </r>
  </si>
  <si>
    <r>
      <rPr>
        <sz val="7"/>
        <rFont val="Arial"/>
        <family val="2"/>
      </rPr>
      <t>Columns</t>
    </r>
  </si>
  <si>
    <r>
      <rPr>
        <sz val="7"/>
        <rFont val="Arial"/>
        <family val="2"/>
      </rPr>
      <t>150mm thick strip footing</t>
    </r>
  </si>
  <si>
    <r>
      <rPr>
        <sz val="7"/>
        <rFont val="Arial"/>
        <family val="2"/>
      </rPr>
      <t>150mm slab</t>
    </r>
  </si>
  <si>
    <r>
      <rPr>
        <sz val="7"/>
        <rFont val="Arial"/>
        <family val="2"/>
      </rPr>
      <t>In structural concrete work (Assorted bars, beams, columns and strip footings)</t>
    </r>
  </si>
  <si>
    <r>
      <rPr>
        <sz val="7"/>
        <rFont val="Arial"/>
        <family val="2"/>
      </rPr>
      <t>Kg</t>
    </r>
  </si>
  <si>
    <r>
      <rPr>
        <sz val="7"/>
        <rFont val="Arial"/>
        <family val="2"/>
      </rPr>
      <t>Sawn formwork to: Surfaces of basee</t>
    </r>
  </si>
  <si>
    <r>
      <rPr>
        <sz val="7"/>
        <rFont val="Arial"/>
        <family val="2"/>
      </rPr>
      <t>Surfaces of columns</t>
    </r>
  </si>
  <si>
    <r>
      <rPr>
        <sz val="7"/>
        <rFont val="Arial"/>
        <family val="2"/>
      </rPr>
      <t>Edges of strip footings girth 150-225mm</t>
    </r>
  </si>
  <si>
    <r>
      <rPr>
        <sz val="7"/>
        <rFont val="Arial"/>
        <family val="2"/>
      </rPr>
      <t>M1</t>
    </r>
  </si>
  <si>
    <r>
      <rPr>
        <sz val="7"/>
        <rFont val="Arial"/>
        <family val="2"/>
      </rPr>
      <t>Ditto in slab</t>
    </r>
  </si>
  <si>
    <r>
      <rPr>
        <sz val="7"/>
        <rFont val="Arial"/>
        <family val="2"/>
      </rPr>
      <t>Foundation Walling - 200mm thick wall foundation</t>
    </r>
  </si>
  <si>
    <r>
      <rPr>
        <sz val="7"/>
        <rFont val="Arial"/>
        <family val="2"/>
      </rPr>
      <t>200mm thick bedded under wall</t>
    </r>
  </si>
  <si>
    <r>
      <rPr>
        <sz val="7"/>
        <rFont val="Arial"/>
        <family val="2"/>
      </rPr>
      <t>Fabric mesh ref A142 weighing 2.22 Kg per square metre</t>
    </r>
  </si>
  <si>
    <r>
      <rPr>
        <sz val="7"/>
        <rFont val="Arial"/>
        <family val="2"/>
      </rPr>
      <t>Plinths - rendering to plinths</t>
    </r>
  </si>
  <si>
    <r>
      <rPr>
        <sz val="7"/>
        <rFont val="Arial"/>
        <family val="2"/>
      </rPr>
      <t>Bitumious paint</t>
    </r>
  </si>
  <si>
    <r>
      <rPr>
        <sz val="7"/>
        <rFont val="Arial"/>
        <family val="2"/>
      </rPr>
      <t>Insitu concrete class 20/20 - Beams</t>
    </r>
  </si>
  <si>
    <r>
      <rPr>
        <sz val="7"/>
        <rFont val="Arial"/>
        <family val="2"/>
      </rPr>
      <t>Insitu concrete class 20/20 - Columns</t>
    </r>
  </si>
  <si>
    <r>
      <rPr>
        <sz val="7"/>
        <rFont val="Arial"/>
        <family val="2"/>
      </rPr>
      <t>Sawn formwork to: Sides and soffits of beams</t>
    </r>
  </si>
  <si>
    <r>
      <rPr>
        <sz val="7"/>
        <rFont val="Arial"/>
        <family val="2"/>
      </rPr>
      <t>Sawn formwork to: Vertical sides of columns</t>
    </r>
  </si>
  <si>
    <r>
      <rPr>
        <sz val="7"/>
        <rFont val="Arial"/>
        <family val="2"/>
      </rPr>
      <t>KG</t>
    </r>
  </si>
  <si>
    <r>
      <rPr>
        <b/>
        <sz val="7"/>
        <rFont val="Arial"/>
        <family val="2"/>
      </rPr>
      <t xml:space="preserve">External walling </t>
    </r>
    <r>
      <rPr>
        <sz val="7"/>
        <rFont val="Arial"/>
        <family val="2"/>
      </rPr>
      <t>- Concrete blocks - 200mm thick walling</t>
    </r>
  </si>
  <si>
    <r>
      <rPr>
        <sz val="7"/>
        <rFont val="Arial"/>
        <family val="2"/>
      </rPr>
      <t>Horizontal hessian - 200mm thick bedded under wall</t>
    </r>
  </si>
  <si>
    <r>
      <rPr>
        <b/>
        <sz val="7"/>
        <rFont val="Arial"/>
        <family val="2"/>
      </rPr>
      <t xml:space="preserve">Internal walling </t>
    </r>
    <r>
      <rPr>
        <sz val="7"/>
        <rFont val="Arial"/>
        <family val="2"/>
      </rPr>
      <t>- 150mm thick ditto</t>
    </r>
  </si>
  <si>
    <r>
      <rPr>
        <sz val="7"/>
        <rFont val="Arial"/>
        <family val="2"/>
      </rPr>
      <t>100mm thick ditto</t>
    </r>
  </si>
  <si>
    <r>
      <rPr>
        <sz val="7"/>
        <rFont val="Arial"/>
        <family val="2"/>
      </rPr>
      <t>Horizontal hessian based one layer - 200mm thick bedded under wall</t>
    </r>
  </si>
  <si>
    <r>
      <rPr>
        <sz val="7"/>
        <rFont val="Arial"/>
        <family val="2"/>
      </rPr>
      <t>150mm thick bedded under wall</t>
    </r>
  </si>
  <si>
    <r>
      <rPr>
        <sz val="7"/>
        <rFont val="Arial"/>
        <family val="2"/>
      </rPr>
      <t>100mm bedded under wall</t>
    </r>
  </si>
  <si>
    <r>
      <rPr>
        <sz val="7"/>
        <rFont val="Arial"/>
        <family val="2"/>
      </rPr>
      <t>Timber roof construction - sawn cypress - 150x50mm principle &amp; common rafters</t>
    </r>
  </si>
  <si>
    <r>
      <rPr>
        <sz val="7"/>
        <rFont val="Arial"/>
        <family val="2"/>
      </rPr>
      <t>150x50mm common rafters</t>
    </r>
  </si>
  <si>
    <r>
      <rPr>
        <sz val="7"/>
        <rFont val="Arial"/>
        <family val="2"/>
      </rPr>
      <t>Ditto in tie beams</t>
    </r>
  </si>
  <si>
    <r>
      <rPr>
        <sz val="7"/>
        <rFont val="Arial"/>
        <family val="2"/>
      </rPr>
      <t>Ditto in structural purlins</t>
    </r>
  </si>
  <si>
    <r>
      <rPr>
        <sz val="7"/>
        <rFont val="Arial"/>
        <family val="2"/>
      </rPr>
      <t>Ditto king post</t>
    </r>
  </si>
  <si>
    <r>
      <rPr>
        <sz val="7"/>
        <rFont val="Arial"/>
        <family val="2"/>
      </rPr>
      <t>100x50mm struts and ties</t>
    </r>
  </si>
  <si>
    <r>
      <rPr>
        <sz val="7"/>
        <rFont val="Arial"/>
        <family val="2"/>
      </rPr>
      <t>150x50mm ridge, valley and hip boards</t>
    </r>
  </si>
  <si>
    <r>
      <rPr>
        <sz val="7"/>
        <rFont val="Arial"/>
        <family val="2"/>
      </rPr>
      <t>100x50mm walls plate secured and 12mm mild steel rag bolts</t>
    </r>
  </si>
  <si>
    <r>
      <rPr>
        <sz val="7"/>
        <rFont val="Arial"/>
        <family val="2"/>
      </rPr>
      <t>fascia board size 225x25mm</t>
    </r>
  </si>
  <si>
    <r>
      <rPr>
        <sz val="7"/>
        <rFont val="Arial"/>
        <family val="2"/>
      </rPr>
      <t>Roof covering at 30 degrees</t>
    </r>
  </si>
  <si>
    <r>
      <rPr>
        <sz val="7"/>
        <rFont val="Arial"/>
        <family val="2"/>
      </rPr>
      <t>250mm dia. Half round ridge, valley and hip caps to match tiles</t>
    </r>
  </si>
  <si>
    <r>
      <rPr>
        <sz val="7"/>
        <rFont val="Arial"/>
        <family val="2"/>
      </rPr>
      <t>Gutter - 100mm UPVC, E.O outlet and ditto stopped ends</t>
    </r>
  </si>
  <si>
    <r>
      <rPr>
        <sz val="7"/>
        <rFont val="Arial"/>
        <family val="2"/>
      </rPr>
      <t>Pipework - 75mm UPVC rainwater downpipe, Swanneck bend and Ditto for shoe</t>
    </r>
  </si>
  <si>
    <r>
      <rPr>
        <sz val="7"/>
        <rFont val="Arial"/>
        <family val="2"/>
      </rPr>
      <t>Painting - undercoat to general surface - girth 100-200mm &amp; girth 200-300mm</t>
    </r>
  </si>
  <si>
    <r>
      <rPr>
        <sz val="7"/>
        <rFont val="Arial"/>
        <family val="2"/>
      </rPr>
      <t>Doors - External - steel casement (6 pieces)</t>
    </r>
  </si>
  <si>
    <r>
      <rPr>
        <sz val="7"/>
        <rFont val="Arial"/>
        <family val="2"/>
      </rPr>
      <t>No</t>
    </r>
  </si>
  <si>
    <r>
      <rPr>
        <sz val="7"/>
        <rFont val="Arial"/>
        <family val="2"/>
      </rPr>
      <t>Doors - Internal - timber (6 pieces)</t>
    </r>
  </si>
  <si>
    <r>
      <rPr>
        <sz val="7"/>
        <rFont val="Arial"/>
        <family val="2"/>
      </rPr>
      <t>NO</t>
    </r>
  </si>
  <si>
    <r>
      <rPr>
        <sz val="7"/>
        <rFont val="Arial"/>
        <family val="2"/>
      </rPr>
      <t>Door frames and labour</t>
    </r>
  </si>
  <si>
    <r>
      <rPr>
        <sz val="7"/>
        <rFont val="Arial"/>
        <family val="2"/>
      </rPr>
      <t>Door brass screws, rubber stop fix and pull handles</t>
    </r>
  </si>
  <si>
    <r>
      <rPr>
        <sz val="7"/>
        <rFont val="Arial"/>
        <family val="2"/>
      </rPr>
      <t>Pairs</t>
    </r>
  </si>
  <si>
    <r>
      <rPr>
        <sz val="7"/>
        <rFont val="Arial"/>
        <family val="2"/>
      </rPr>
      <t>Painting and decorating the doors and frames</t>
    </r>
  </si>
  <si>
    <r>
      <rPr>
        <sz val="7"/>
        <rFont val="Arial"/>
        <family val="2"/>
      </rPr>
      <t>Casements windows, glazing and Clayware</t>
    </r>
  </si>
  <si>
    <r>
      <rPr>
        <sz val="7"/>
        <rFont val="Arial"/>
        <family val="2"/>
      </rPr>
      <t>Painting and decorating the windows, frames and curtain tracks</t>
    </r>
  </si>
  <si>
    <r>
      <rPr>
        <sz val="7"/>
        <rFont val="Arial"/>
        <family val="2"/>
      </rPr>
      <t>Construction and paininting of Ceiling</t>
    </r>
  </si>
  <si>
    <r>
      <rPr>
        <sz val="7"/>
        <rFont val="Arial"/>
        <family val="2"/>
      </rPr>
      <t>Cost 0f ceramic tiles and wall plastering and painting</t>
    </r>
  </si>
  <si>
    <r>
      <rPr>
        <sz val="7"/>
        <rFont val="Arial"/>
        <family val="2"/>
      </rPr>
      <t>Internal wall and external wall finishing</t>
    </r>
  </si>
  <si>
    <r>
      <rPr>
        <b/>
        <sz val="7"/>
        <rFont val="Arial"/>
        <family val="2"/>
      </rPr>
      <t>Running total</t>
    </r>
  </si>
  <si>
    <r>
      <rPr>
        <b/>
        <sz val="7"/>
        <rFont val="Arial"/>
        <family val="2"/>
      </rPr>
      <t>2.2 Fixtures and fittings in the classrooms</t>
    </r>
  </si>
  <si>
    <r>
      <rPr>
        <b/>
        <sz val="7"/>
        <rFont val="Arial"/>
        <family val="2"/>
      </rPr>
      <t xml:space="preserve">Plastic chairs(Adults) - </t>
    </r>
    <r>
      <rPr>
        <sz val="7"/>
        <rFont val="Arial"/>
        <family val="2"/>
      </rPr>
      <t xml:space="preserve">The chairs will be used in the different classes and during
</t>
    </r>
    <r>
      <rPr>
        <sz val="7"/>
        <rFont val="Arial"/>
        <family val="2"/>
      </rPr>
      <t>retreat at the centre, @ 700 X 100 chairs for the entire project period.</t>
    </r>
  </si>
  <si>
    <r>
      <rPr>
        <sz val="7"/>
        <rFont val="Arial"/>
        <family val="2"/>
      </rPr>
      <t>Pieces</t>
    </r>
  </si>
  <si>
    <r>
      <rPr>
        <b/>
        <sz val="7"/>
        <rFont val="Arial"/>
        <family val="2"/>
      </rPr>
      <t>Plastic tables -</t>
    </r>
    <r>
      <rPr>
        <sz val="7"/>
        <rFont val="Arial"/>
        <family val="2"/>
      </rPr>
      <t xml:space="preserve">The tables will be used in the different classes, @ 1000 X 30 tables
</t>
    </r>
    <r>
      <rPr>
        <sz val="7"/>
        <rFont val="Arial"/>
        <family val="2"/>
      </rPr>
      <t>for the entire project period.</t>
    </r>
  </si>
  <si>
    <r>
      <rPr>
        <b/>
        <sz val="7"/>
        <rFont val="Arial"/>
        <family val="2"/>
      </rPr>
      <t xml:space="preserve">Plastic chairs (children) </t>
    </r>
    <r>
      <rPr>
        <sz val="7"/>
        <rFont val="Arial"/>
        <family val="2"/>
      </rPr>
      <t xml:space="preserve">-The chairs will be used in the Early childhood classes,
</t>
    </r>
    <r>
      <rPr>
        <sz val="7"/>
        <rFont val="Arial"/>
        <family val="2"/>
      </rPr>
      <t>@ 400 X 50 chairs for the entrire project period.</t>
    </r>
  </si>
  <si>
    <r>
      <rPr>
        <b/>
        <sz val="7"/>
        <rFont val="Arial"/>
        <family val="2"/>
      </rPr>
      <t xml:space="preserve">Wooden tables - </t>
    </r>
    <r>
      <rPr>
        <sz val="7"/>
        <rFont val="Arial"/>
        <family val="2"/>
      </rPr>
      <t xml:space="preserve">These will be at the children centre to be used by the while
</t>
    </r>
    <r>
      <rPr>
        <sz val="7"/>
        <rFont val="Arial"/>
        <family val="2"/>
      </rPr>
      <t>playing and feeding, @ 3500 X 10 tables for the entire project perid.</t>
    </r>
  </si>
  <si>
    <r>
      <rPr>
        <b/>
        <sz val="7"/>
        <rFont val="Arial"/>
        <family val="2"/>
      </rPr>
      <t xml:space="preserve">Early Childhood Development (ECD) illustration charts - </t>
    </r>
    <r>
      <rPr>
        <sz val="7"/>
        <rFont val="Arial"/>
        <family val="2"/>
      </rPr>
      <t xml:space="preserve">These will be used to
</t>
    </r>
    <r>
      <rPr>
        <sz val="7"/>
        <rFont val="Arial"/>
        <family val="2"/>
      </rPr>
      <t>keep the children busy as their parents are being trained,  @ 100 X 10 charts for the entire project period.</t>
    </r>
  </si>
  <si>
    <r>
      <rPr>
        <b/>
        <sz val="7"/>
        <rFont val="Arial"/>
        <family val="2"/>
      </rPr>
      <t xml:space="preserve">Toys </t>
    </r>
    <r>
      <rPr>
        <sz val="7"/>
        <rFont val="Arial"/>
        <family val="2"/>
      </rPr>
      <t xml:space="preserve">- These will be used to keep the children busy while their parents are being
</t>
    </r>
    <r>
      <rPr>
        <sz val="7"/>
        <rFont val="Arial"/>
        <family val="2"/>
      </rPr>
      <t>trained @ 300 x 30 toys.</t>
    </r>
  </si>
  <si>
    <r>
      <rPr>
        <sz val="7"/>
        <rFont val="Arial"/>
        <family val="2"/>
      </rPr>
      <t>Assorted</t>
    </r>
  </si>
  <si>
    <r>
      <rPr>
        <b/>
        <sz val="7"/>
        <rFont val="Arial"/>
        <family val="2"/>
      </rPr>
      <t xml:space="preserve">Mattress - </t>
    </r>
    <r>
      <rPr>
        <sz val="7"/>
        <rFont val="Arial"/>
        <family val="2"/>
      </rPr>
      <t xml:space="preserve">These will be for the children sleeping area, for their rest as their
</t>
    </r>
    <r>
      <rPr>
        <sz val="7"/>
        <rFont val="Arial"/>
        <family val="2"/>
      </rPr>
      <t>parents are being trained @ 1200 X 15 mattreses.</t>
    </r>
  </si>
  <si>
    <r>
      <rPr>
        <b/>
        <sz val="7"/>
        <rFont val="Arial"/>
        <family val="2"/>
      </rPr>
      <t xml:space="preserve">Playing mats - </t>
    </r>
    <r>
      <rPr>
        <sz val="7"/>
        <rFont val="Arial"/>
        <family val="2"/>
      </rPr>
      <t xml:space="preserve">These will be for the children as their parents are being trained @
</t>
    </r>
    <r>
      <rPr>
        <sz val="7"/>
        <rFont val="Arial"/>
        <family val="2"/>
      </rPr>
      <t>500 X 15 play mats.</t>
    </r>
  </si>
  <si>
    <r>
      <rPr>
        <b/>
        <sz val="7"/>
        <rFont val="Arial"/>
        <family val="2"/>
      </rPr>
      <t>Sub Total</t>
    </r>
  </si>
  <si>
    <r>
      <rPr>
        <b/>
        <sz val="7"/>
        <rFont val="Arial"/>
        <family val="2"/>
      </rPr>
      <t>3. VOCATIONAL SKILLS TRAINING REQUIREMENTS FOR THE GEC</t>
    </r>
  </si>
  <si>
    <r>
      <rPr>
        <b/>
        <sz val="7"/>
        <rFont val="Arial"/>
        <family val="2"/>
      </rPr>
      <t>3.1 Computer training</t>
    </r>
  </si>
  <si>
    <r>
      <rPr>
        <sz val="7"/>
        <rFont val="Arial"/>
        <family val="2"/>
      </rPr>
      <t>Computers</t>
    </r>
  </si>
  <si>
    <r>
      <rPr>
        <sz val="7"/>
        <rFont val="Arial"/>
        <family val="2"/>
      </rPr>
      <t>Printers</t>
    </r>
  </si>
  <si>
    <r>
      <rPr>
        <sz val="7"/>
        <rFont val="Arial"/>
        <family val="2"/>
      </rPr>
      <t>Computer stations</t>
    </r>
  </si>
  <si>
    <r>
      <rPr>
        <sz val="7"/>
        <rFont val="Arial"/>
        <family val="2"/>
      </rPr>
      <t>Stationeries</t>
    </r>
  </si>
  <si>
    <r>
      <rPr>
        <sz val="7"/>
        <rFont val="Arial"/>
        <family val="2"/>
      </rPr>
      <t>Term</t>
    </r>
  </si>
  <si>
    <r>
      <rPr>
        <b/>
        <sz val="7"/>
        <rFont val="Arial"/>
        <family val="2"/>
      </rPr>
      <t>3.3 Tailoring training</t>
    </r>
  </si>
  <si>
    <r>
      <rPr>
        <sz val="7"/>
        <rFont val="Arial"/>
        <family val="2"/>
      </rPr>
      <t>Tailoring</t>
    </r>
  </si>
  <si>
    <r>
      <rPr>
        <sz val="7"/>
        <rFont val="Arial"/>
        <family val="2"/>
      </rPr>
      <t>Tailoring training consumables</t>
    </r>
  </si>
  <si>
    <r>
      <rPr>
        <b/>
        <sz val="7"/>
        <rFont val="Arial"/>
        <family val="2"/>
      </rPr>
      <t>3.4 Hairdressing training</t>
    </r>
  </si>
  <si>
    <r>
      <rPr>
        <sz val="7"/>
        <rFont val="Arial"/>
        <family val="2"/>
      </rPr>
      <t>Hair drier</t>
    </r>
  </si>
  <si>
    <r>
      <rPr>
        <sz val="7"/>
        <rFont val="Arial"/>
        <family val="2"/>
      </rPr>
      <t>Ear pads</t>
    </r>
  </si>
  <si>
    <r>
      <rPr>
        <sz val="7"/>
        <rFont val="Arial"/>
        <family val="2"/>
      </rPr>
      <t>Hair rollers</t>
    </r>
  </si>
  <si>
    <r>
      <rPr>
        <sz val="7"/>
        <rFont val="Arial"/>
        <family val="2"/>
      </rPr>
      <t>Dozens</t>
    </r>
  </si>
  <si>
    <r>
      <rPr>
        <sz val="7"/>
        <rFont val="Arial"/>
        <family val="2"/>
      </rPr>
      <t>Blow driers</t>
    </r>
  </si>
  <si>
    <r>
      <rPr>
        <sz val="7"/>
        <rFont val="Arial"/>
        <family val="2"/>
      </rPr>
      <t>Towels</t>
    </r>
  </si>
  <si>
    <r>
      <rPr>
        <sz val="7"/>
        <rFont val="Arial"/>
        <family val="2"/>
      </rPr>
      <t>Hair clippers</t>
    </r>
  </si>
  <si>
    <r>
      <rPr>
        <sz val="7"/>
        <rFont val="Arial"/>
        <family val="2"/>
      </rPr>
      <t>Sink</t>
    </r>
  </si>
  <si>
    <r>
      <rPr>
        <sz val="7"/>
        <rFont val="Arial"/>
        <family val="2"/>
      </rPr>
      <t>Mirror</t>
    </r>
  </si>
  <si>
    <r>
      <rPr>
        <sz val="7"/>
        <rFont val="Arial"/>
        <family val="2"/>
      </rPr>
      <t>Water heater</t>
    </r>
  </si>
  <si>
    <r>
      <rPr>
        <sz val="7"/>
        <rFont val="Arial"/>
        <family val="2"/>
      </rPr>
      <t>Assorted combs</t>
    </r>
  </si>
  <si>
    <r>
      <rPr>
        <sz val="7"/>
        <rFont val="Arial"/>
        <family val="2"/>
      </rPr>
      <t>Assorted cosmetic consumables</t>
    </r>
  </si>
  <si>
    <r>
      <rPr>
        <sz val="7"/>
        <rFont val="Arial"/>
        <family val="2"/>
      </rPr>
      <t>Assorted sanitazation consumables</t>
    </r>
  </si>
  <si>
    <r>
      <rPr>
        <sz val="7"/>
        <rFont val="Arial"/>
        <family val="2"/>
      </rPr>
      <t>Packets</t>
    </r>
  </si>
  <si>
    <r>
      <rPr>
        <sz val="7"/>
        <rFont val="Arial"/>
        <family val="2"/>
      </rPr>
      <t>Kgs</t>
    </r>
  </si>
  <si>
    <r>
      <rPr>
        <b/>
        <sz val="7"/>
        <rFont val="Arial"/>
        <family val="2"/>
      </rPr>
      <t xml:space="preserve">Cooking fuel </t>
    </r>
    <r>
      <rPr>
        <sz val="7"/>
        <rFont val="Arial"/>
        <family val="2"/>
      </rPr>
      <t>- charcoal @ 1-90kg sack per month X 12 months.</t>
    </r>
  </si>
  <si>
    <r>
      <rPr>
        <sz val="7"/>
        <rFont val="Arial"/>
        <family val="2"/>
      </rPr>
      <t>Sacks</t>
    </r>
  </si>
  <si>
    <r>
      <rPr>
        <b/>
        <sz val="7"/>
        <rFont val="Arial"/>
        <family val="2"/>
      </rPr>
      <t xml:space="preserve">Assorted sanitization consumables </t>
    </r>
    <r>
      <rPr>
        <sz val="7"/>
        <rFont val="Arial"/>
        <family val="2"/>
      </rPr>
      <t>@ 500 X 12 months.</t>
    </r>
  </si>
  <si>
    <r>
      <rPr>
        <sz val="7"/>
        <rFont val="Arial"/>
        <family val="2"/>
      </rPr>
      <t>Terms</t>
    </r>
  </si>
  <si>
    <r>
      <rPr>
        <b/>
        <sz val="7"/>
        <rFont val="Arial"/>
        <family val="2"/>
      </rPr>
      <t>6.1 Accomodation Costs</t>
    </r>
  </si>
  <si>
    <r>
      <rPr>
        <b/>
        <sz val="7"/>
        <rFont val="Arial"/>
        <family val="2"/>
      </rPr>
      <t>6.2. Girls' personal effects</t>
    </r>
  </si>
  <si>
    <r>
      <rPr>
        <b/>
        <sz val="7"/>
        <rFont val="Arial"/>
        <family val="2"/>
      </rPr>
      <t xml:space="preserve">Tooth paste - </t>
    </r>
    <r>
      <rPr>
        <sz val="7"/>
        <rFont val="Arial"/>
        <family val="2"/>
      </rPr>
      <t>400 ml tub X 12 months</t>
    </r>
  </si>
  <si>
    <r>
      <rPr>
        <b/>
        <sz val="7"/>
        <rFont val="Arial"/>
        <family val="2"/>
      </rPr>
      <t>6.3 Subsistence essentials</t>
    </r>
  </si>
  <si>
    <r>
      <rPr>
        <sz val="7"/>
        <rFont val="Arial"/>
        <family val="2"/>
      </rPr>
      <t>Cylinder</t>
    </r>
  </si>
  <si>
    <r>
      <rPr>
        <b/>
        <sz val="7"/>
        <rFont val="Arial"/>
        <family val="2"/>
      </rPr>
      <t>6.4 Utensils</t>
    </r>
  </si>
  <si>
    <r>
      <rPr>
        <sz val="7"/>
        <rFont val="Arial"/>
        <family val="2"/>
      </rPr>
      <t>Purchase of assorted text books for sciences, mathematics and languanges.</t>
    </r>
  </si>
  <si>
    <r>
      <rPr>
        <b/>
        <sz val="7"/>
        <rFont val="Arial"/>
        <family val="2"/>
      </rPr>
      <t>TOTAL BUDGET</t>
    </r>
  </si>
  <si>
    <t>PROJECT NUMBER :</t>
  </si>
  <si>
    <t>In structural concrete work (Assorted bars, beams, columns, strip footings and spacing blocks)</t>
  </si>
  <si>
    <t>Foundation</t>
  </si>
  <si>
    <t>Structural Frame</t>
  </si>
  <si>
    <t>Walling</t>
  </si>
  <si>
    <t>Roofing Construction</t>
  </si>
  <si>
    <t>Doors</t>
  </si>
  <si>
    <t>Windows</t>
  </si>
  <si>
    <t>Finishes - Ceiling</t>
  </si>
  <si>
    <t>Floor and wall Finishing</t>
  </si>
  <si>
    <t>TOTAL COST (KES)</t>
  </si>
  <si>
    <t>TOTAL COST (USD)</t>
  </si>
  <si>
    <t>FOREX RATE: 100</t>
  </si>
  <si>
    <t>FUNDED BY GLOBAL GIVING - UK</t>
  </si>
  <si>
    <t>Month</t>
  </si>
  <si>
    <t>\</t>
  </si>
  <si>
    <r>
      <rPr>
        <b/>
        <sz val="7"/>
        <rFont val="Arial"/>
        <family val="2"/>
      </rPr>
      <t>Project Administrator airtime</t>
    </r>
    <r>
      <rPr>
        <sz val="7"/>
        <rFont val="Arial"/>
        <family val="2"/>
      </rPr>
      <t>. This will enable the administrator's communication with the beneficiaries and volunteers @ 2,000 per month X 12 months.</t>
    </r>
  </si>
  <si>
    <t>6. EQUIPING THE GBV SAFE HOUSE.</t>
  </si>
  <si>
    <r>
      <rPr>
        <b/>
        <sz val="7"/>
        <rFont val="Arial"/>
        <family val="2"/>
      </rPr>
      <t xml:space="preserve">Bed - </t>
    </r>
    <r>
      <rPr>
        <sz val="7"/>
        <rFont val="Arial"/>
        <family val="2"/>
      </rPr>
      <t>These will be double decker beds for the girls' accomodation @ 14000 X 60 pieces for the entire project period.</t>
    </r>
  </si>
  <si>
    <r>
      <rPr>
        <b/>
        <sz val="7"/>
        <rFont val="Arial"/>
        <family val="2"/>
      </rPr>
      <t xml:space="preserve">Mattresses - </t>
    </r>
    <r>
      <rPr>
        <sz val="7"/>
        <rFont val="Arial"/>
        <family val="2"/>
      </rPr>
      <t>These will be used for the girls' accomodation @ 3000 X 120 pieces
for the entire project period.</t>
    </r>
  </si>
  <si>
    <r>
      <rPr>
        <b/>
        <sz val="7"/>
        <rFont val="Arial"/>
        <family val="2"/>
      </rPr>
      <t xml:space="preserve">Blankets - </t>
    </r>
    <r>
      <rPr>
        <sz val="7"/>
        <rFont val="Arial"/>
        <family val="2"/>
      </rPr>
      <t>These will be used for girls' accomodation @ 800 X 120 pieces for the
entire project period.</t>
    </r>
  </si>
  <si>
    <t>4. BASIC NUTRITOUS MEAL FOR THE GIRLS' CHILDREN AT THE GBV SAFE HOUSE.</t>
  </si>
  <si>
    <r>
      <rPr>
        <b/>
        <sz val="7"/>
        <rFont val="Arial"/>
        <family val="2"/>
      </rPr>
      <t xml:space="preserve">Baby porridge flour - </t>
    </r>
    <r>
      <rPr>
        <sz val="7"/>
        <rFont val="Arial"/>
        <family val="2"/>
      </rPr>
      <t>Budget is for 30 children per day,@ 4kg packet per day X 5
days in a week X 4 weeks in a month X 12 months</t>
    </r>
  </si>
  <si>
    <r>
      <rPr>
        <b/>
        <sz val="7"/>
        <rFont val="Arial"/>
        <family val="2"/>
      </rPr>
      <t xml:space="preserve">Sugar </t>
    </r>
    <r>
      <rPr>
        <sz val="7"/>
        <rFont val="Arial"/>
        <family val="2"/>
      </rPr>
      <t>@ 1Kg per day X 5 days in a week X 4weeks in a month X 12months</t>
    </r>
  </si>
  <si>
    <r>
      <rPr>
        <b/>
        <sz val="7"/>
        <rFont val="Arial"/>
        <family val="2"/>
      </rPr>
      <t xml:space="preserve">Plastic mugs -  </t>
    </r>
    <r>
      <rPr>
        <sz val="7"/>
        <rFont val="Arial"/>
        <family val="2"/>
      </rPr>
      <t>To be used by the children @ 20 X120 pieces for the period. This
quantity will cover for any breakages.</t>
    </r>
  </si>
  <si>
    <r>
      <rPr>
        <b/>
        <sz val="7"/>
        <rFont val="Arial"/>
        <family val="2"/>
      </rPr>
      <t xml:space="preserve">Charcoal cookers </t>
    </r>
    <r>
      <rPr>
        <sz val="7"/>
        <rFont val="Arial"/>
        <family val="2"/>
      </rPr>
      <t>@ 1000 X 4 pieces for the entire project period.</t>
    </r>
  </si>
  <si>
    <r>
      <rPr>
        <b/>
        <sz val="7"/>
        <rFont val="Arial"/>
        <family val="2"/>
      </rPr>
      <t xml:space="preserve">Cooking pots </t>
    </r>
    <r>
      <rPr>
        <sz val="7"/>
        <rFont val="Arial"/>
        <family val="2"/>
      </rPr>
      <t>@ 3000 X 4 pieces for the entire period.</t>
    </r>
  </si>
  <si>
    <r>
      <rPr>
        <b/>
        <sz val="7"/>
        <rFont val="Arial"/>
        <family val="2"/>
      </rPr>
      <t xml:space="preserve">Tissue papers </t>
    </r>
    <r>
      <rPr>
        <sz val="7"/>
        <rFont val="Arial"/>
        <family val="2"/>
      </rPr>
      <t>-  50 pieces per month X 12 months</t>
    </r>
  </si>
  <si>
    <r>
      <rPr>
        <b/>
        <sz val="7"/>
        <rFont val="Arial"/>
        <family val="2"/>
      </rPr>
      <t xml:space="preserve">Laundry bar soaps </t>
    </r>
    <r>
      <rPr>
        <sz val="7"/>
        <rFont val="Arial"/>
        <family val="2"/>
      </rPr>
      <t>-  60 pieces per month X 12 months</t>
    </r>
  </si>
  <si>
    <r>
      <rPr>
        <b/>
        <sz val="7"/>
        <rFont val="Arial"/>
        <family val="2"/>
      </rPr>
      <t xml:space="preserve">Washing powder - </t>
    </r>
    <r>
      <rPr>
        <sz val="7"/>
        <rFont val="Arial"/>
        <family val="2"/>
      </rPr>
      <t>30kgs per month @ 12 months</t>
    </r>
  </si>
  <si>
    <r>
      <rPr>
        <b/>
        <sz val="7"/>
        <rFont val="Arial"/>
        <family val="2"/>
      </rPr>
      <t xml:space="preserve">Body oil -  </t>
    </r>
    <r>
      <rPr>
        <sz val="7"/>
        <rFont val="Arial"/>
        <family val="2"/>
      </rPr>
      <t>2Kg X per month X 12 months</t>
    </r>
  </si>
  <si>
    <r>
      <rPr>
        <b/>
        <sz val="7"/>
        <rFont val="Arial"/>
        <family val="2"/>
      </rPr>
      <t xml:space="preserve">Tooth brushes - </t>
    </r>
    <r>
      <rPr>
        <sz val="7"/>
        <rFont val="Arial"/>
        <family val="2"/>
      </rPr>
      <t>120 pieces @ 100 per piece.</t>
    </r>
  </si>
  <si>
    <r>
      <rPr>
        <b/>
        <sz val="7"/>
        <rFont val="Arial"/>
        <family val="2"/>
      </rPr>
      <t xml:space="preserve">Sanitary towels - </t>
    </r>
    <r>
      <rPr>
        <sz val="7"/>
        <rFont val="Arial"/>
        <family val="2"/>
      </rPr>
      <t>2 per person per month X 120 persons X 12 months</t>
    </r>
  </si>
  <si>
    <r>
      <rPr>
        <b/>
        <sz val="7"/>
        <rFont val="Arial"/>
        <family val="2"/>
      </rPr>
      <t xml:space="preserve">Basins - </t>
    </r>
    <r>
      <rPr>
        <sz val="7"/>
        <rFont val="Arial"/>
        <family val="2"/>
      </rPr>
      <t>30 pieces @ 200 per piece for the entire project period.</t>
    </r>
  </si>
  <si>
    <r>
      <rPr>
        <b/>
        <sz val="7"/>
        <rFont val="Arial"/>
        <family val="2"/>
      </rPr>
      <t xml:space="preserve">Pails - </t>
    </r>
    <r>
      <rPr>
        <sz val="7"/>
        <rFont val="Arial"/>
        <family val="2"/>
      </rPr>
      <t>30 pieces @ 200 per piece for the entire project period.</t>
    </r>
  </si>
  <si>
    <r>
      <rPr>
        <b/>
        <sz val="7"/>
        <rFont val="Arial"/>
        <family val="2"/>
      </rPr>
      <t xml:space="preserve">Maize flour - </t>
    </r>
    <r>
      <rPr>
        <sz val="7"/>
        <rFont val="Arial"/>
        <family val="2"/>
      </rPr>
      <t>180kgs per month X 12 months</t>
    </r>
  </si>
  <si>
    <r>
      <rPr>
        <b/>
        <sz val="7"/>
        <rFont val="Arial"/>
        <family val="2"/>
      </rPr>
      <t xml:space="preserve">Rice - </t>
    </r>
    <r>
      <rPr>
        <sz val="7"/>
        <rFont val="Arial"/>
        <family val="2"/>
      </rPr>
      <t>120 kgs per month X 12 months</t>
    </r>
  </si>
  <si>
    <r>
      <rPr>
        <b/>
        <sz val="7"/>
        <rFont val="Arial"/>
        <family val="2"/>
      </rPr>
      <t xml:space="preserve">Beans - </t>
    </r>
    <r>
      <rPr>
        <sz val="7"/>
        <rFont val="Arial"/>
        <family val="2"/>
      </rPr>
      <t>60 kg per month X 12 months</t>
    </r>
  </si>
  <si>
    <r>
      <rPr>
        <b/>
        <sz val="7"/>
        <rFont val="Arial"/>
        <family val="2"/>
      </rPr>
      <t xml:space="preserve">Sugar - </t>
    </r>
    <r>
      <rPr>
        <sz val="7"/>
        <rFont val="Arial"/>
        <family val="2"/>
      </rPr>
      <t>25 kgs per month X 12 months</t>
    </r>
  </si>
  <si>
    <r>
      <rPr>
        <b/>
        <sz val="7"/>
        <rFont val="Arial"/>
        <family val="2"/>
      </rPr>
      <t xml:space="preserve">Cooking oil - </t>
    </r>
    <r>
      <rPr>
        <sz val="7"/>
        <rFont val="Arial"/>
        <family val="2"/>
      </rPr>
      <t>10 kgs per month X 12 months</t>
    </r>
  </si>
  <si>
    <r>
      <rPr>
        <b/>
        <sz val="7"/>
        <rFont val="Arial"/>
        <family val="2"/>
      </rPr>
      <t xml:space="preserve">Cooking fuel - </t>
    </r>
    <r>
      <rPr>
        <sz val="7"/>
        <rFont val="Arial"/>
        <family val="2"/>
      </rPr>
      <t>charcoal 2-90kg sack X 12 months</t>
    </r>
  </si>
  <si>
    <r>
      <rPr>
        <b/>
        <sz val="7"/>
        <rFont val="Arial"/>
        <family val="2"/>
      </rPr>
      <t xml:space="preserve">Cooking fuel - </t>
    </r>
    <r>
      <rPr>
        <sz val="7"/>
        <rFont val="Arial"/>
        <family val="2"/>
      </rPr>
      <t>gas refill twice a month X 12 months</t>
    </r>
  </si>
  <si>
    <r>
      <rPr>
        <b/>
        <sz val="7"/>
        <rFont val="Arial"/>
        <family val="2"/>
      </rPr>
      <t xml:space="preserve">Jiko </t>
    </r>
    <r>
      <rPr>
        <sz val="7"/>
        <rFont val="Arial"/>
        <family val="2"/>
      </rPr>
      <t>- 4 pieces @ 1000</t>
    </r>
  </si>
  <si>
    <r>
      <rPr>
        <b/>
        <sz val="7"/>
        <rFont val="Arial"/>
        <family val="2"/>
      </rPr>
      <t xml:space="preserve">Cooking pots </t>
    </r>
    <r>
      <rPr>
        <sz val="7"/>
        <rFont val="Arial"/>
        <family val="2"/>
      </rPr>
      <t>- 12 pieces @ 1500</t>
    </r>
  </si>
  <si>
    <r>
      <rPr>
        <b/>
        <sz val="7"/>
        <rFont val="Arial"/>
        <family val="2"/>
      </rPr>
      <t xml:space="preserve">Table Spoons </t>
    </r>
    <r>
      <rPr>
        <sz val="7"/>
        <rFont val="Arial"/>
        <family val="2"/>
      </rPr>
      <t>- 10 pieces @ 200</t>
    </r>
  </si>
  <si>
    <r>
      <rPr>
        <b/>
        <sz val="7"/>
        <rFont val="Arial"/>
        <family val="2"/>
      </rPr>
      <t xml:space="preserve">Serving spoons </t>
    </r>
    <r>
      <rPr>
        <sz val="7"/>
        <rFont val="Arial"/>
        <family val="2"/>
      </rPr>
      <t>- 6 pieces @ 200</t>
    </r>
  </si>
  <si>
    <r>
      <rPr>
        <b/>
        <sz val="7"/>
        <rFont val="Arial"/>
        <family val="2"/>
      </rPr>
      <t>Cook</t>
    </r>
    <r>
      <rPr>
        <sz val="7"/>
        <rFont val="Arial"/>
        <family val="2"/>
      </rPr>
      <t>. She will be incharge of preparing the porridge for the girls' children and
cleaning the utensils thereafter two cooks @ 7,200 per month X 12 months.</t>
    </r>
  </si>
  <si>
    <r>
      <rPr>
        <b/>
        <sz val="7"/>
        <color theme="1"/>
        <rFont val="Arial"/>
        <family val="2"/>
      </rPr>
      <t>Watchmen</t>
    </r>
    <r>
      <rPr>
        <sz val="7"/>
        <color theme="1"/>
        <rFont val="Arial"/>
        <family val="2"/>
      </rPr>
      <t>: They would be in charge of securing the safe house for these girls by providing extra security to the compound and beyond and ensuring the girls are safe whole night and day. 2 Watchmen @6,000 x 12 months</t>
    </r>
  </si>
  <si>
    <r>
      <rPr>
        <b/>
        <sz val="7"/>
        <rFont val="Arial"/>
        <family val="2"/>
      </rPr>
      <t>Care givers</t>
    </r>
    <r>
      <rPr>
        <sz val="7"/>
        <rFont val="Arial"/>
        <family val="2"/>
      </rPr>
      <t>. She will take care of the children's needs while their parents are being
trained. 2 caregivers @ 5,000 per month X 12 months</t>
    </r>
  </si>
  <si>
    <r>
      <rPr>
        <b/>
        <sz val="7"/>
        <rFont val="Arial"/>
        <family val="2"/>
      </rPr>
      <t xml:space="preserve">Stationery. </t>
    </r>
    <r>
      <rPr>
        <sz val="7"/>
        <rFont val="Arial"/>
        <family val="2"/>
      </rPr>
      <t>This will include note books, printing papers, pens stapler, staple pins,
files, office ink, paper clips etc. They shall be procured per month. @ 1800</t>
    </r>
  </si>
  <si>
    <t>Creation and Awareness and publicity @ 400 per day X 2 days X 4 weeks in a month X 12 months</t>
  </si>
  <si>
    <t>7.  GBV SAFE HOUSE ESSENTIALS FOR THOSE SCHOOL GOING GIRLS</t>
  </si>
  <si>
    <r>
      <rPr>
        <b/>
        <sz val="7"/>
        <rFont val="Arial"/>
        <family val="2"/>
      </rPr>
      <t xml:space="preserve">Melamine plates </t>
    </r>
    <r>
      <rPr>
        <sz val="7"/>
        <rFont val="Arial"/>
        <family val="2"/>
      </rPr>
      <t>- 120 pieces @ 180</t>
    </r>
  </si>
  <si>
    <r>
      <rPr>
        <b/>
        <sz val="7"/>
        <rFont val="Arial"/>
        <family val="2"/>
      </rPr>
      <t xml:space="preserve">Melamine mugs </t>
    </r>
    <r>
      <rPr>
        <sz val="7"/>
        <rFont val="Arial"/>
        <family val="2"/>
      </rPr>
      <t>- 120 pieces @ 80</t>
    </r>
  </si>
  <si>
    <r>
      <rPr>
        <b/>
        <sz val="7"/>
        <rFont val="Arial"/>
        <family val="2"/>
      </rPr>
      <t xml:space="preserve">Project Administrator. </t>
    </r>
    <r>
      <rPr>
        <sz val="7"/>
        <rFont val="Arial"/>
        <family val="2"/>
      </rPr>
      <t>He/she will supervise and ensure that the centre meets the minimum requirements to facilitate smooth implementation of the project @ 38,000
per month X 12 months.</t>
    </r>
  </si>
  <si>
    <r>
      <rPr>
        <b/>
        <sz val="7"/>
        <rFont val="Arial"/>
        <family val="2"/>
      </rPr>
      <t>Tutor</t>
    </r>
    <r>
      <rPr>
        <sz val="7"/>
        <rFont val="Arial"/>
        <family val="2"/>
      </rPr>
      <t>. They will be in charges of training the students in the different on the different skills; hairdressing, tailoring, computer and videography and graphic
design. 4 tutors X 7,000 per month X 12months</t>
    </r>
  </si>
  <si>
    <r>
      <rPr>
        <b/>
        <sz val="7"/>
        <rFont val="Arial"/>
        <family val="2"/>
      </rPr>
      <t xml:space="preserve">IEC Materials. </t>
    </r>
    <r>
      <rPr>
        <sz val="7"/>
        <rFont val="Arial"/>
        <family val="2"/>
      </rPr>
      <t>These include fliers, broncures and banners for demand creaton
and awareness @ 3,000 per quarter X4 quarters in a year.</t>
    </r>
  </si>
  <si>
    <t>DETAILED PROJECT BUGDET FOR GIRLS' GENDER BASED VIOLENCE SAFE HOUSE ( GBV SAFE HOUSE) FOR 60 GIRLS FOR 12  MONTHS (1ST JANUARY - 31ST DECEMBER 2020)</t>
  </si>
</sst>
</file>

<file path=xl/styles.xml><?xml version="1.0" encoding="utf-8"?>
<styleSheet xmlns="http://schemas.openxmlformats.org/spreadsheetml/2006/main">
  <fonts count="15">
    <font>
      <sz val="11"/>
      <color theme="1"/>
      <name val="Calibri"/>
      <family val="2"/>
      <scheme val="minor"/>
    </font>
    <font>
      <b/>
      <sz val="11"/>
      <color theme="1"/>
      <name val="Calibri"/>
      <family val="2"/>
      <scheme val="minor"/>
    </font>
    <font>
      <b/>
      <sz val="7"/>
      <name val="Arial"/>
    </font>
    <font>
      <b/>
      <sz val="7"/>
      <name val="Arial"/>
      <family val="2"/>
    </font>
    <font>
      <sz val="7"/>
      <color rgb="FF000000"/>
      <name val="Arial"/>
      <family val="2"/>
    </font>
    <font>
      <sz val="7"/>
      <name val="Arial"/>
      <family val="2"/>
    </font>
    <font>
      <sz val="7"/>
      <name val="Arial"/>
    </font>
    <font>
      <b/>
      <sz val="8"/>
      <color rgb="FF000000"/>
      <name val="Arial"/>
      <family val="2"/>
    </font>
    <font>
      <sz val="12"/>
      <color theme="1"/>
      <name val="Calibri"/>
      <family val="2"/>
      <scheme val="minor"/>
    </font>
    <font>
      <b/>
      <sz val="12"/>
      <color theme="1"/>
      <name val="Calibri"/>
      <family val="2"/>
      <scheme val="minor"/>
    </font>
    <font>
      <b/>
      <sz val="12"/>
      <name val="Cambria"/>
      <family val="1"/>
      <scheme val="major"/>
    </font>
    <font>
      <b/>
      <sz val="8"/>
      <color theme="1"/>
      <name val="Calibri"/>
      <family val="2"/>
      <scheme val="minor"/>
    </font>
    <font>
      <sz val="7"/>
      <color theme="1"/>
      <name val="Arial"/>
      <family val="2"/>
    </font>
    <font>
      <b/>
      <sz val="7"/>
      <color theme="1"/>
      <name val="Arial"/>
      <family val="2"/>
    </font>
    <font>
      <b/>
      <sz val="8"/>
      <color theme="0"/>
      <name val="Arial"/>
      <family val="2"/>
    </font>
  </fonts>
  <fills count="10">
    <fill>
      <patternFill patternType="none"/>
    </fill>
    <fill>
      <patternFill patternType="gray125"/>
    </fill>
    <fill>
      <patternFill patternType="solid">
        <fgColor rgb="FFFFC000"/>
      </patternFill>
    </fill>
    <fill>
      <patternFill patternType="solid">
        <fgColor rgb="FFFBD4B4"/>
      </patternFill>
    </fill>
    <fill>
      <patternFill patternType="solid">
        <fgColor rgb="FFC0C0C0"/>
      </patternFill>
    </fill>
    <fill>
      <patternFill patternType="solid">
        <fgColor theme="0"/>
        <bgColor indexed="64"/>
      </patternFill>
    </fill>
    <fill>
      <patternFill patternType="solid">
        <fgColor rgb="FF00B050"/>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tint="-0.249977111117893"/>
        <bgColor indexed="64"/>
      </patternFill>
    </fill>
  </fills>
  <borders count="11">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83">
    <xf numFmtId="0" fontId="0" fillId="0" borderId="0" xfId="0"/>
    <xf numFmtId="0" fontId="0" fillId="0" borderId="0" xfId="0" applyFill="1" applyBorder="1" applyAlignment="1">
      <alignment horizontal="left" vertical="top"/>
    </xf>
    <xf numFmtId="0" fontId="0" fillId="0" borderId="9" xfId="0" applyFill="1" applyBorder="1" applyAlignment="1">
      <alignment horizontal="left" wrapText="1"/>
    </xf>
    <xf numFmtId="1" fontId="4" fillId="0" borderId="9" xfId="0" applyNumberFormat="1" applyFont="1" applyFill="1" applyBorder="1" applyAlignment="1">
      <alignment horizontal="left" vertical="top" shrinkToFit="1"/>
    </xf>
    <xf numFmtId="0" fontId="0" fillId="0" borderId="9" xfId="0" applyFill="1" applyBorder="1" applyAlignment="1">
      <alignment horizontal="left" vertical="top" wrapText="1"/>
    </xf>
    <xf numFmtId="0" fontId="6" fillId="0" borderId="9" xfId="0" applyFont="1" applyFill="1" applyBorder="1" applyAlignment="1">
      <alignment horizontal="left" wrapText="1"/>
    </xf>
    <xf numFmtId="1" fontId="4" fillId="0" borderId="9" xfId="0" applyNumberFormat="1" applyFont="1" applyFill="1" applyBorder="1" applyAlignment="1">
      <alignment horizontal="right" shrinkToFit="1"/>
    </xf>
    <xf numFmtId="4" fontId="4" fillId="0" borderId="9" xfId="0" applyNumberFormat="1" applyFont="1" applyFill="1" applyBorder="1" applyAlignment="1">
      <alignment horizontal="right" shrinkToFit="1"/>
    </xf>
    <xf numFmtId="1" fontId="4" fillId="0" borderId="9" xfId="0" applyNumberFormat="1" applyFont="1" applyFill="1" applyBorder="1" applyAlignment="1">
      <alignment horizontal="left" vertical="center" shrinkToFit="1"/>
    </xf>
    <xf numFmtId="0" fontId="6" fillId="0" borderId="9" xfId="0" applyFont="1" applyFill="1" applyBorder="1" applyAlignment="1">
      <alignment horizontal="left" vertical="center" wrapText="1"/>
    </xf>
    <xf numFmtId="1" fontId="4" fillId="0" borderId="9" xfId="0" applyNumberFormat="1" applyFont="1" applyFill="1" applyBorder="1" applyAlignment="1">
      <alignment horizontal="right" vertical="center" shrinkToFit="1"/>
    </xf>
    <xf numFmtId="4" fontId="4" fillId="0" borderId="9" xfId="0" applyNumberFormat="1" applyFont="1" applyFill="1" applyBorder="1" applyAlignment="1">
      <alignment horizontal="right" vertical="center" shrinkToFit="1"/>
    </xf>
    <xf numFmtId="1" fontId="4" fillId="0" borderId="4" xfId="0" applyNumberFormat="1" applyFont="1" applyFill="1" applyBorder="1" applyAlignment="1">
      <alignment horizontal="left" shrinkToFit="1"/>
    </xf>
    <xf numFmtId="1" fontId="4" fillId="0" borderId="8" xfId="0" applyNumberFormat="1" applyFont="1" applyFill="1" applyBorder="1" applyAlignment="1">
      <alignment horizontal="left" vertical="center" shrinkToFit="1"/>
    </xf>
    <xf numFmtId="1" fontId="4" fillId="0" borderId="9" xfId="0" applyNumberFormat="1" applyFont="1" applyFill="1" applyBorder="1" applyAlignment="1">
      <alignment horizontal="left" shrinkToFit="1"/>
    </xf>
    <xf numFmtId="0" fontId="6" fillId="0" borderId="9" xfId="0" applyFont="1" applyFill="1" applyBorder="1" applyAlignment="1">
      <alignment horizontal="left" vertical="top" wrapText="1"/>
    </xf>
    <xf numFmtId="2" fontId="4" fillId="0" borderId="9" xfId="0" applyNumberFormat="1" applyFont="1" applyFill="1" applyBorder="1" applyAlignment="1">
      <alignment horizontal="right" shrinkToFit="1"/>
    </xf>
    <xf numFmtId="0" fontId="2" fillId="4" borderId="9" xfId="0" applyFont="1" applyFill="1" applyBorder="1" applyAlignment="1">
      <alignment horizontal="left" vertical="top" wrapText="1"/>
    </xf>
    <xf numFmtId="0" fontId="0" fillId="4" borderId="9" xfId="0" applyFill="1" applyBorder="1" applyAlignment="1">
      <alignment horizontal="left" wrapText="1"/>
    </xf>
    <xf numFmtId="1" fontId="4" fillId="0" borderId="9" xfId="0" applyNumberFormat="1" applyFont="1" applyFill="1" applyBorder="1" applyAlignment="1">
      <alignment horizontal="right" vertical="top" shrinkToFit="1"/>
    </xf>
    <xf numFmtId="2" fontId="4" fillId="0" borderId="9" xfId="0" applyNumberFormat="1" applyFont="1" applyFill="1" applyBorder="1" applyAlignment="1">
      <alignment horizontal="right" vertical="top" shrinkToFit="1"/>
    </xf>
    <xf numFmtId="4" fontId="4" fillId="0" borderId="9" xfId="0" applyNumberFormat="1" applyFont="1" applyFill="1" applyBorder="1" applyAlignment="1">
      <alignment horizontal="right" vertical="top" shrinkToFit="1"/>
    </xf>
    <xf numFmtId="2" fontId="4" fillId="0" borderId="9" xfId="0" applyNumberFormat="1" applyFont="1" applyFill="1" applyBorder="1" applyAlignment="1">
      <alignment horizontal="right" vertical="center" shrinkToFit="1"/>
    </xf>
    <xf numFmtId="0" fontId="0" fillId="6" borderId="9" xfId="0" applyFill="1" applyBorder="1" applyAlignment="1">
      <alignment horizontal="left" wrapText="1"/>
    </xf>
    <xf numFmtId="0" fontId="2" fillId="6" borderId="9" xfId="0" applyFont="1" applyFill="1" applyBorder="1" applyAlignment="1">
      <alignment horizontal="left" vertical="top" wrapText="1"/>
    </xf>
    <xf numFmtId="0" fontId="3" fillId="6" borderId="9" xfId="0" applyFont="1" applyFill="1" applyBorder="1" applyAlignment="1">
      <alignment horizontal="left" vertical="top" wrapText="1"/>
    </xf>
    <xf numFmtId="0" fontId="5" fillId="0" borderId="9" xfId="0" applyFont="1" applyFill="1" applyBorder="1" applyAlignment="1">
      <alignment horizontal="left" vertical="top" wrapText="1"/>
    </xf>
    <xf numFmtId="0" fontId="2" fillId="7" borderId="9" xfId="0" applyFont="1" applyFill="1" applyBorder="1" applyAlignment="1">
      <alignment horizontal="left" vertical="top" wrapText="1"/>
    </xf>
    <xf numFmtId="0" fontId="0" fillId="7" borderId="9" xfId="0" applyFill="1" applyBorder="1" applyAlignment="1">
      <alignment horizontal="left" wrapText="1"/>
    </xf>
    <xf numFmtId="0" fontId="3" fillId="8" borderId="9" xfId="0" applyFont="1" applyFill="1" applyBorder="1" applyAlignment="1">
      <alignment horizontal="left" vertical="top" wrapText="1"/>
    </xf>
    <xf numFmtId="0" fontId="1" fillId="8" borderId="9" xfId="0" applyFont="1" applyFill="1" applyBorder="1" applyAlignment="1">
      <alignment horizontal="left" wrapText="1"/>
    </xf>
    <xf numFmtId="0" fontId="3" fillId="2" borderId="9" xfId="0" applyFont="1" applyFill="1" applyBorder="1" applyAlignment="1">
      <alignment horizontal="left" vertical="top" wrapText="1"/>
    </xf>
    <xf numFmtId="0" fontId="0" fillId="9" borderId="9" xfId="0" applyFill="1" applyBorder="1" applyAlignment="1">
      <alignment horizontal="left" wrapText="1"/>
    </xf>
    <xf numFmtId="0" fontId="2" fillId="9" borderId="9" xfId="0" applyFont="1" applyFill="1" applyBorder="1" applyAlignment="1">
      <alignment horizontal="left" vertical="top" wrapText="1"/>
    </xf>
    <xf numFmtId="0" fontId="1" fillId="6" borderId="9" xfId="0" applyFont="1" applyFill="1" applyBorder="1" applyAlignment="1">
      <alignment horizontal="left" wrapText="1"/>
    </xf>
    <xf numFmtId="0" fontId="1" fillId="7" borderId="9" xfId="0" applyFont="1" applyFill="1" applyBorder="1" applyAlignment="1">
      <alignment horizontal="left" wrapText="1"/>
    </xf>
    <xf numFmtId="0" fontId="1" fillId="0" borderId="0" xfId="0" applyFont="1" applyFill="1" applyBorder="1" applyAlignment="1">
      <alignment horizontal="left" vertical="top"/>
    </xf>
    <xf numFmtId="0" fontId="1" fillId="6" borderId="4" xfId="0" applyFont="1" applyFill="1" applyBorder="1" applyAlignment="1">
      <alignment horizontal="left" vertical="center" wrapText="1"/>
    </xf>
    <xf numFmtId="0" fontId="1" fillId="6" borderId="1" xfId="0" applyFont="1" applyFill="1" applyBorder="1" applyAlignment="1">
      <alignment horizontal="left" wrapText="1"/>
    </xf>
    <xf numFmtId="0" fontId="1" fillId="6" borderId="8" xfId="0" applyFont="1" applyFill="1" applyBorder="1" applyAlignment="1">
      <alignment horizontal="left" wrapText="1"/>
    </xf>
    <xf numFmtId="0" fontId="3" fillId="6" borderId="9" xfId="0" applyFont="1" applyFill="1" applyBorder="1" applyAlignment="1">
      <alignment horizontal="left" vertical="top" wrapText="1" indent="2"/>
    </xf>
    <xf numFmtId="4" fontId="7" fillId="0" borderId="9" xfId="0" applyNumberFormat="1" applyFont="1" applyFill="1" applyBorder="1" applyAlignment="1">
      <alignment horizontal="right" shrinkToFit="1"/>
    </xf>
    <xf numFmtId="4" fontId="7" fillId="3" borderId="9" xfId="0" applyNumberFormat="1" applyFont="1" applyFill="1" applyBorder="1" applyAlignment="1">
      <alignment horizontal="right" shrinkToFit="1"/>
    </xf>
    <xf numFmtId="0" fontId="8" fillId="6" borderId="5" xfId="0" applyFont="1" applyFill="1" applyBorder="1" applyAlignment="1">
      <alignment horizontal="left" wrapText="1"/>
    </xf>
    <xf numFmtId="0" fontId="8" fillId="6" borderId="0" xfId="0" applyFont="1" applyFill="1" applyBorder="1" applyAlignment="1">
      <alignment horizontal="left" wrapText="1"/>
    </xf>
    <xf numFmtId="0" fontId="9" fillId="6" borderId="0" xfId="0" applyFont="1" applyFill="1" applyBorder="1" applyAlignment="1">
      <alignment horizontal="left" wrapText="1"/>
    </xf>
    <xf numFmtId="0" fontId="8" fillId="6" borderId="6" xfId="0" applyFont="1" applyFill="1" applyBorder="1" applyAlignment="1">
      <alignment horizontal="left" wrapText="1"/>
    </xf>
    <xf numFmtId="0" fontId="8" fillId="6" borderId="7" xfId="0" applyFont="1" applyFill="1" applyBorder="1" applyAlignment="1">
      <alignment horizontal="left" wrapText="1"/>
    </xf>
    <xf numFmtId="0" fontId="9" fillId="6" borderId="7" xfId="0" applyFont="1" applyFill="1" applyBorder="1" applyAlignment="1">
      <alignment horizontal="left" wrapText="1"/>
    </xf>
    <xf numFmtId="0" fontId="5" fillId="0" borderId="9" xfId="0" applyFont="1" applyFill="1" applyBorder="1" applyAlignment="1">
      <alignment horizontal="left" wrapText="1"/>
    </xf>
    <xf numFmtId="0" fontId="10" fillId="6" borderId="0" xfId="0" applyFont="1" applyFill="1" applyBorder="1" applyAlignment="1">
      <alignment vertical="top"/>
    </xf>
    <xf numFmtId="4" fontId="7" fillId="0" borderId="9" xfId="0" applyNumberFormat="1" applyFont="1" applyFill="1" applyBorder="1" applyAlignment="1">
      <alignment shrinkToFit="1"/>
    </xf>
    <xf numFmtId="4" fontId="7" fillId="3" borderId="9" xfId="0" applyNumberFormat="1" applyFont="1" applyFill="1" applyBorder="1" applyAlignment="1">
      <alignment shrinkToFit="1"/>
    </xf>
    <xf numFmtId="1" fontId="4" fillId="0" borderId="9" xfId="0" applyNumberFormat="1" applyFont="1" applyFill="1" applyBorder="1" applyAlignment="1">
      <alignment shrinkToFit="1"/>
    </xf>
    <xf numFmtId="0" fontId="5" fillId="0" borderId="9" xfId="0" applyFont="1" applyFill="1" applyBorder="1" applyAlignment="1">
      <alignment wrapText="1"/>
    </xf>
    <xf numFmtId="4" fontId="4" fillId="0" borderId="9" xfId="0" applyNumberFormat="1" applyFont="1" applyFill="1" applyBorder="1" applyAlignment="1">
      <alignment shrinkToFit="1"/>
    </xf>
    <xf numFmtId="0" fontId="12" fillId="0" borderId="9" xfId="0" applyFont="1" applyFill="1" applyBorder="1" applyAlignment="1">
      <alignment horizontal="left" vertical="top" wrapText="1"/>
    </xf>
    <xf numFmtId="4" fontId="7" fillId="7" borderId="9" xfId="0" applyNumberFormat="1" applyFont="1" applyFill="1" applyBorder="1" applyAlignment="1">
      <alignment horizontal="right" shrinkToFit="1"/>
    </xf>
    <xf numFmtId="4" fontId="7" fillId="4" borderId="9" xfId="0" applyNumberFormat="1" applyFont="1" applyFill="1" applyBorder="1" applyAlignment="1">
      <alignment horizontal="right" vertical="top" shrinkToFit="1"/>
    </xf>
    <xf numFmtId="0" fontId="11" fillId="0" borderId="9" xfId="0" applyFont="1" applyFill="1" applyBorder="1" applyAlignment="1">
      <alignment horizontal="left" wrapText="1"/>
    </xf>
    <xf numFmtId="0" fontId="11" fillId="6" borderId="9" xfId="0" applyFont="1" applyFill="1" applyBorder="1" applyAlignment="1">
      <alignment horizontal="left" wrapText="1"/>
    </xf>
    <xf numFmtId="0" fontId="11" fillId="7" borderId="9" xfId="0" applyFont="1" applyFill="1" applyBorder="1" applyAlignment="1">
      <alignment horizontal="left" wrapText="1"/>
    </xf>
    <xf numFmtId="0" fontId="11" fillId="8" borderId="9" xfId="0" applyFont="1" applyFill="1" applyBorder="1" applyAlignment="1">
      <alignment horizontal="left" wrapText="1"/>
    </xf>
    <xf numFmtId="4" fontId="7" fillId="0" borderId="9" xfId="0" applyNumberFormat="1" applyFont="1" applyFill="1" applyBorder="1" applyAlignment="1">
      <alignment horizontal="right" vertical="top" shrinkToFit="1"/>
    </xf>
    <xf numFmtId="2" fontId="7" fillId="3" borderId="9" xfId="0" applyNumberFormat="1" applyFont="1" applyFill="1" applyBorder="1" applyAlignment="1">
      <alignment horizontal="right" vertical="top" shrinkToFit="1"/>
    </xf>
    <xf numFmtId="4" fontId="7" fillId="8" borderId="9" xfId="0" applyNumberFormat="1" applyFont="1" applyFill="1" applyBorder="1" applyAlignment="1">
      <alignment horizontal="right" vertical="top" shrinkToFit="1"/>
    </xf>
    <xf numFmtId="2" fontId="14" fillId="8" borderId="9" xfId="0" applyNumberFormat="1" applyFont="1" applyFill="1" applyBorder="1" applyAlignment="1">
      <alignment horizontal="right" vertical="top" shrinkToFit="1"/>
    </xf>
    <xf numFmtId="2" fontId="7" fillId="8" borderId="9" xfId="0" applyNumberFormat="1" applyFont="1" applyFill="1" applyBorder="1" applyAlignment="1">
      <alignment horizontal="right" vertical="top" shrinkToFit="1"/>
    </xf>
    <xf numFmtId="4" fontId="7" fillId="9" borderId="9" xfId="0" applyNumberFormat="1" applyFont="1" applyFill="1" applyBorder="1" applyAlignment="1">
      <alignment horizontal="right" vertical="top" shrinkToFit="1"/>
    </xf>
    <xf numFmtId="4" fontId="7" fillId="5" borderId="9" xfId="0" applyNumberFormat="1" applyFont="1" applyFill="1" applyBorder="1" applyAlignment="1">
      <alignment horizontal="right" vertical="top" shrinkToFit="1"/>
    </xf>
    <xf numFmtId="2" fontId="7" fillId="5" borderId="9" xfId="0" applyNumberFormat="1" applyFont="1" applyFill="1" applyBorder="1" applyAlignment="1">
      <alignment horizontal="right" vertical="top" shrinkToFit="1"/>
    </xf>
    <xf numFmtId="4" fontId="7" fillId="7" borderId="9" xfId="0" applyNumberFormat="1" applyFont="1" applyFill="1" applyBorder="1" applyAlignment="1">
      <alignment horizontal="right" vertical="top" shrinkToFit="1"/>
    </xf>
    <xf numFmtId="2" fontId="7" fillId="7" borderId="9" xfId="0" applyNumberFormat="1" applyFont="1" applyFill="1" applyBorder="1" applyAlignment="1">
      <alignment horizontal="right" vertical="top" shrinkToFit="1"/>
    </xf>
    <xf numFmtId="2" fontId="7" fillId="9" borderId="9" xfId="0" applyNumberFormat="1" applyFont="1" applyFill="1" applyBorder="1" applyAlignment="1">
      <alignment horizontal="right" vertical="top" shrinkToFit="1"/>
    </xf>
    <xf numFmtId="4" fontId="7" fillId="6" borderId="9" xfId="0" applyNumberFormat="1" applyFont="1" applyFill="1" applyBorder="1" applyAlignment="1">
      <alignment horizontal="right" vertical="top" shrinkToFit="1"/>
    </xf>
    <xf numFmtId="2" fontId="7" fillId="6" borderId="9" xfId="0" applyNumberFormat="1" applyFont="1" applyFill="1" applyBorder="1" applyAlignment="1">
      <alignment horizontal="right" vertical="top" shrinkToFit="1"/>
    </xf>
    <xf numFmtId="4" fontId="11" fillId="5" borderId="9" xfId="0" applyNumberFormat="1" applyFont="1" applyFill="1" applyBorder="1" applyAlignment="1">
      <alignment horizontal="left" wrapText="1"/>
    </xf>
    <xf numFmtId="4" fontId="7" fillId="4" borderId="10" xfId="0" applyNumberFormat="1" applyFont="1" applyFill="1" applyBorder="1" applyAlignment="1">
      <alignment horizontal="right" vertical="top" shrinkToFit="1"/>
    </xf>
    <xf numFmtId="0" fontId="2" fillId="6" borderId="1" xfId="0" applyFont="1" applyFill="1" applyBorder="1" applyAlignment="1">
      <alignment horizontal="left" wrapText="1"/>
    </xf>
    <xf numFmtId="0" fontId="2" fillId="6" borderId="8" xfId="0" applyFont="1" applyFill="1" applyBorder="1" applyAlignment="1">
      <alignment horizontal="left" wrapText="1"/>
    </xf>
    <xf numFmtId="0" fontId="10" fillId="6" borderId="2" xfId="0" applyFont="1" applyFill="1" applyBorder="1" applyAlignment="1">
      <alignment horizontal="left" vertical="center" wrapText="1" indent="12"/>
    </xf>
    <xf numFmtId="0" fontId="10" fillId="6" borderId="3" xfId="0" applyFont="1" applyFill="1" applyBorder="1" applyAlignment="1">
      <alignment horizontal="left" vertical="center" wrapText="1" indent="12"/>
    </xf>
    <xf numFmtId="0" fontId="10" fillId="6" borderId="7"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83"/>
  <sheetViews>
    <sheetView tabSelected="1" zoomScale="145" zoomScaleNormal="145" workbookViewId="0">
      <selection activeCell="B1" sqref="B1:F1"/>
    </sheetView>
  </sheetViews>
  <sheetFormatPr defaultRowHeight="15"/>
  <cols>
    <col min="1" max="1" width="4.140625" style="1" customWidth="1"/>
    <col min="2" max="2" width="58.85546875" style="1" customWidth="1"/>
    <col min="3" max="3" width="13.140625" style="1" customWidth="1"/>
    <col min="4" max="4" width="9.140625" style="1" customWidth="1"/>
    <col min="5" max="5" width="11.5703125" style="1" customWidth="1"/>
    <col min="6" max="6" width="15.28515625" style="36" customWidth="1"/>
    <col min="7" max="7" width="16.5703125" style="36" customWidth="1"/>
    <col min="8" max="16384" width="9.140625" style="1"/>
  </cols>
  <sheetData>
    <row r="1" spans="1:10" ht="54" customHeight="1">
      <c r="A1" s="78" t="s">
        <v>0</v>
      </c>
      <c r="B1" s="80" t="s">
        <v>200</v>
      </c>
      <c r="C1" s="81"/>
      <c r="D1" s="81"/>
      <c r="E1" s="81"/>
      <c r="F1" s="81"/>
      <c r="G1" s="37"/>
    </row>
    <row r="2" spans="1:10" ht="17.25" customHeight="1">
      <c r="A2" s="78"/>
      <c r="B2" s="43"/>
      <c r="C2" s="50" t="s">
        <v>156</v>
      </c>
      <c r="D2" s="50"/>
      <c r="E2" s="44"/>
      <c r="F2" s="45"/>
      <c r="G2" s="38"/>
    </row>
    <row r="3" spans="1:10" ht="39.75" customHeight="1">
      <c r="A3" s="78"/>
      <c r="B3" s="46"/>
      <c r="C3" s="82" t="s">
        <v>143</v>
      </c>
      <c r="D3" s="82"/>
      <c r="E3" s="47"/>
      <c r="F3" s="48"/>
      <c r="G3" s="39"/>
    </row>
    <row r="4" spans="1:10" ht="20.25" customHeight="1">
      <c r="A4" s="79"/>
      <c r="B4" s="24" t="s">
        <v>1</v>
      </c>
      <c r="C4" s="24" t="s">
        <v>2</v>
      </c>
      <c r="D4" s="24" t="s">
        <v>3</v>
      </c>
      <c r="E4" s="24" t="s">
        <v>4</v>
      </c>
      <c r="F4" s="40" t="s">
        <v>153</v>
      </c>
      <c r="G4" s="25" t="s">
        <v>154</v>
      </c>
    </row>
    <row r="5" spans="1:10" ht="12" customHeight="1">
      <c r="A5" s="2"/>
      <c r="B5" s="24" t="s">
        <v>5</v>
      </c>
      <c r="C5" s="23"/>
      <c r="D5" s="23"/>
      <c r="E5" s="23"/>
      <c r="F5" s="34"/>
      <c r="G5" s="31" t="s">
        <v>155</v>
      </c>
    </row>
    <row r="6" spans="1:10" ht="12" customHeight="1">
      <c r="A6" s="2"/>
      <c r="B6" s="27" t="s">
        <v>6</v>
      </c>
      <c r="C6" s="28"/>
      <c r="D6" s="28"/>
      <c r="E6" s="28"/>
      <c r="F6" s="35"/>
      <c r="G6" s="35"/>
    </row>
    <row r="7" spans="1:10" ht="27" customHeight="1">
      <c r="A7" s="53">
        <v>1</v>
      </c>
      <c r="B7" s="26" t="s">
        <v>197</v>
      </c>
      <c r="C7" s="54" t="s">
        <v>157</v>
      </c>
      <c r="D7" s="53">
        <v>12</v>
      </c>
      <c r="E7" s="55">
        <v>38000</v>
      </c>
      <c r="F7" s="51">
        <f>D7*E7</f>
        <v>456000</v>
      </c>
      <c r="G7" s="52">
        <f>F7*0.01</f>
        <v>4560</v>
      </c>
    </row>
    <row r="8" spans="1:10" ht="27" customHeight="1">
      <c r="A8" s="53">
        <v>2</v>
      </c>
      <c r="B8" s="26" t="s">
        <v>198</v>
      </c>
      <c r="C8" s="54" t="s">
        <v>157</v>
      </c>
      <c r="D8" s="53">
        <v>48</v>
      </c>
      <c r="E8" s="55">
        <v>7000</v>
      </c>
      <c r="F8" s="51">
        <f t="shared" ref="F8:F22" si="0">D8*E8</f>
        <v>336000</v>
      </c>
      <c r="G8" s="52">
        <f t="shared" ref="G8:G22" si="1">F8*0.01</f>
        <v>3360</v>
      </c>
    </row>
    <row r="9" spans="1:10" ht="18.75" customHeight="1">
      <c r="A9" s="53">
        <v>3</v>
      </c>
      <c r="B9" s="26" t="s">
        <v>189</v>
      </c>
      <c r="C9" s="54" t="s">
        <v>157</v>
      </c>
      <c r="D9" s="53">
        <v>24</v>
      </c>
      <c r="E9" s="55">
        <v>7200</v>
      </c>
      <c r="F9" s="51">
        <f t="shared" si="0"/>
        <v>172800</v>
      </c>
      <c r="G9" s="52">
        <f t="shared" si="1"/>
        <v>1728</v>
      </c>
    </row>
    <row r="10" spans="1:10" ht="27" customHeight="1">
      <c r="A10" s="53">
        <v>4</v>
      </c>
      <c r="B10" s="56" t="s">
        <v>190</v>
      </c>
      <c r="C10" s="54" t="s">
        <v>157</v>
      </c>
      <c r="D10" s="53">
        <v>24</v>
      </c>
      <c r="E10" s="55">
        <v>6000</v>
      </c>
      <c r="F10" s="51">
        <f t="shared" si="0"/>
        <v>144000</v>
      </c>
      <c r="G10" s="52">
        <f t="shared" si="1"/>
        <v>1440</v>
      </c>
    </row>
    <row r="11" spans="1:10" ht="17.25" customHeight="1">
      <c r="A11" s="53">
        <v>5</v>
      </c>
      <c r="B11" s="26" t="s">
        <v>191</v>
      </c>
      <c r="C11" s="54" t="s">
        <v>157</v>
      </c>
      <c r="D11" s="53">
        <v>24</v>
      </c>
      <c r="E11" s="55">
        <v>5000</v>
      </c>
      <c r="F11" s="51">
        <f t="shared" si="0"/>
        <v>120000</v>
      </c>
      <c r="G11" s="52">
        <f t="shared" si="1"/>
        <v>1200</v>
      </c>
    </row>
    <row r="12" spans="1:10" ht="12" customHeight="1">
      <c r="A12" s="2"/>
      <c r="B12" s="27" t="s">
        <v>8</v>
      </c>
      <c r="C12" s="28"/>
      <c r="D12" s="28"/>
      <c r="E12" s="28"/>
      <c r="F12" s="57"/>
      <c r="G12" s="57"/>
    </row>
    <row r="13" spans="1:10" ht="18.75" customHeight="1">
      <c r="A13" s="8">
        <v>1</v>
      </c>
      <c r="B13" s="26" t="s">
        <v>192</v>
      </c>
      <c r="C13" s="9" t="s">
        <v>7</v>
      </c>
      <c r="D13" s="10">
        <v>12</v>
      </c>
      <c r="E13" s="11">
        <v>1800</v>
      </c>
      <c r="F13" s="41">
        <f t="shared" si="0"/>
        <v>21600</v>
      </c>
      <c r="G13" s="42">
        <f t="shared" si="1"/>
        <v>216</v>
      </c>
    </row>
    <row r="14" spans="1:10" ht="18.75" customHeight="1">
      <c r="A14" s="8">
        <v>2</v>
      </c>
      <c r="B14" s="26" t="s">
        <v>199</v>
      </c>
      <c r="C14" s="9" t="s">
        <v>9</v>
      </c>
      <c r="D14" s="10">
        <v>4</v>
      </c>
      <c r="E14" s="11">
        <v>3000</v>
      </c>
      <c r="F14" s="41">
        <f t="shared" si="0"/>
        <v>12000</v>
      </c>
      <c r="G14" s="42">
        <f t="shared" si="1"/>
        <v>120</v>
      </c>
    </row>
    <row r="15" spans="1:10" ht="12" customHeight="1">
      <c r="A15" s="2"/>
      <c r="B15" s="27" t="s">
        <v>10</v>
      </c>
      <c r="C15" s="28"/>
      <c r="D15" s="28"/>
      <c r="E15" s="28"/>
      <c r="F15" s="57"/>
      <c r="G15" s="57"/>
      <c r="J15" s="1" t="s">
        <v>158</v>
      </c>
    </row>
    <row r="16" spans="1:10" ht="20.25" customHeight="1">
      <c r="A16" s="12">
        <v>1</v>
      </c>
      <c r="B16" s="26" t="s">
        <v>159</v>
      </c>
      <c r="C16" s="49" t="s">
        <v>157</v>
      </c>
      <c r="D16" s="6">
        <v>12</v>
      </c>
      <c r="E16" s="7">
        <v>4500</v>
      </c>
      <c r="F16" s="41">
        <f t="shared" si="0"/>
        <v>54000</v>
      </c>
      <c r="G16" s="42">
        <f t="shared" si="1"/>
        <v>540</v>
      </c>
    </row>
    <row r="17" spans="1:7" ht="20.25" customHeight="1">
      <c r="A17" s="13">
        <v>2</v>
      </c>
      <c r="B17" s="4" t="s">
        <v>11</v>
      </c>
      <c r="C17" s="9" t="s">
        <v>7</v>
      </c>
      <c r="D17" s="10">
        <v>12</v>
      </c>
      <c r="E17" s="11">
        <v>2300</v>
      </c>
      <c r="F17" s="41">
        <f t="shared" si="0"/>
        <v>27600</v>
      </c>
      <c r="G17" s="42">
        <f t="shared" si="1"/>
        <v>276</v>
      </c>
    </row>
    <row r="18" spans="1:7" ht="12" customHeight="1">
      <c r="A18" s="2"/>
      <c r="B18" s="27" t="s">
        <v>12</v>
      </c>
      <c r="C18" s="28"/>
      <c r="D18" s="28"/>
      <c r="E18" s="28"/>
      <c r="F18" s="57"/>
      <c r="G18" s="57"/>
    </row>
    <row r="19" spans="1:7" ht="29.25" customHeight="1">
      <c r="A19" s="14">
        <v>1</v>
      </c>
      <c r="B19" s="4" t="s">
        <v>13</v>
      </c>
      <c r="C19" s="5" t="s">
        <v>7</v>
      </c>
      <c r="D19" s="6">
        <v>12</v>
      </c>
      <c r="E19" s="7">
        <v>3400</v>
      </c>
      <c r="F19" s="41">
        <f t="shared" si="0"/>
        <v>40800</v>
      </c>
      <c r="G19" s="42">
        <f t="shared" si="1"/>
        <v>408</v>
      </c>
    </row>
    <row r="20" spans="1:7" ht="29.25" customHeight="1">
      <c r="A20" s="3">
        <v>2</v>
      </c>
      <c r="B20" s="4" t="s">
        <v>14</v>
      </c>
      <c r="C20" s="15" t="s">
        <v>7</v>
      </c>
      <c r="D20" s="6">
        <v>12</v>
      </c>
      <c r="E20" s="7">
        <v>26000</v>
      </c>
      <c r="F20" s="41">
        <f t="shared" si="0"/>
        <v>312000</v>
      </c>
      <c r="G20" s="42">
        <f t="shared" si="1"/>
        <v>3120</v>
      </c>
    </row>
    <row r="21" spans="1:7" ht="29.25" customHeight="1">
      <c r="A21" s="3">
        <v>3</v>
      </c>
      <c r="B21" s="4" t="s">
        <v>15</v>
      </c>
      <c r="C21" s="15" t="s">
        <v>7</v>
      </c>
      <c r="D21" s="6">
        <v>12</v>
      </c>
      <c r="E21" s="16">
        <v>800</v>
      </c>
      <c r="F21" s="41">
        <f t="shared" si="0"/>
        <v>9600</v>
      </c>
      <c r="G21" s="42">
        <f t="shared" si="1"/>
        <v>96</v>
      </c>
    </row>
    <row r="22" spans="1:7" ht="12" customHeight="1">
      <c r="A22" s="3">
        <v>4</v>
      </c>
      <c r="B22" s="26" t="s">
        <v>193</v>
      </c>
      <c r="C22" s="15" t="s">
        <v>7</v>
      </c>
      <c r="D22" s="10">
        <v>12</v>
      </c>
      <c r="E22" s="11">
        <v>3200</v>
      </c>
      <c r="F22" s="41">
        <f t="shared" si="0"/>
        <v>38400</v>
      </c>
      <c r="G22" s="42">
        <f t="shared" si="1"/>
        <v>384</v>
      </c>
    </row>
    <row r="23" spans="1:7" ht="11.45" customHeight="1">
      <c r="A23" s="2"/>
      <c r="B23" s="17" t="s">
        <v>16</v>
      </c>
      <c r="C23" s="18"/>
      <c r="D23" s="18"/>
      <c r="E23" s="18"/>
      <c r="F23" s="58">
        <f>SUM(F7:F22)</f>
        <v>1744800</v>
      </c>
      <c r="G23" s="58">
        <f>SUM(G7:G22)</f>
        <v>17448</v>
      </c>
    </row>
    <row r="24" spans="1:7" ht="8.4499999999999993" customHeight="1">
      <c r="A24" s="2"/>
      <c r="B24" s="2"/>
      <c r="C24" s="2"/>
      <c r="D24" s="2"/>
      <c r="E24" s="2"/>
      <c r="F24" s="59"/>
      <c r="G24" s="59"/>
    </row>
    <row r="25" spans="1:7" ht="12" customHeight="1">
      <c r="A25" s="2"/>
      <c r="B25" s="24" t="s">
        <v>17</v>
      </c>
      <c r="C25" s="23"/>
      <c r="D25" s="23"/>
      <c r="E25" s="23"/>
      <c r="F25" s="60"/>
      <c r="G25" s="60"/>
    </row>
    <row r="26" spans="1:7" ht="12" customHeight="1">
      <c r="A26" s="2"/>
      <c r="B26" s="27" t="s">
        <v>18</v>
      </c>
      <c r="C26" s="28"/>
      <c r="D26" s="28"/>
      <c r="E26" s="28"/>
      <c r="F26" s="61"/>
      <c r="G26" s="61"/>
    </row>
    <row r="27" spans="1:7" ht="12" customHeight="1">
      <c r="A27" s="2"/>
      <c r="B27" s="15" t="s">
        <v>19</v>
      </c>
      <c r="C27" s="2"/>
      <c r="D27" s="2"/>
      <c r="E27" s="2"/>
      <c r="F27" s="59"/>
      <c r="G27" s="59"/>
    </row>
    <row r="28" spans="1:7" ht="12" customHeight="1">
      <c r="A28" s="2"/>
      <c r="B28" s="29" t="s">
        <v>145</v>
      </c>
      <c r="C28" s="30"/>
      <c r="D28" s="30"/>
      <c r="E28" s="30"/>
      <c r="F28" s="62"/>
      <c r="G28" s="62"/>
    </row>
    <row r="29" spans="1:7" ht="12" customHeight="1">
      <c r="A29" s="19">
        <v>1</v>
      </c>
      <c r="B29" s="15" t="s">
        <v>20</v>
      </c>
      <c r="C29" s="15" t="s">
        <v>21</v>
      </c>
      <c r="D29" s="19">
        <v>300</v>
      </c>
      <c r="E29" s="20">
        <v>100</v>
      </c>
      <c r="F29" s="63">
        <f>D29*E29</f>
        <v>30000</v>
      </c>
      <c r="G29" s="64">
        <f>F29*0.01</f>
        <v>300</v>
      </c>
    </row>
    <row r="30" spans="1:7" ht="12" customHeight="1">
      <c r="A30" s="19">
        <v>2</v>
      </c>
      <c r="B30" s="15" t="s">
        <v>22</v>
      </c>
      <c r="C30" s="15" t="s">
        <v>23</v>
      </c>
      <c r="D30" s="19">
        <v>300</v>
      </c>
      <c r="E30" s="20">
        <v>100</v>
      </c>
      <c r="F30" s="63">
        <f t="shared" ref="F30:F93" si="2">D30*E30</f>
        <v>30000</v>
      </c>
      <c r="G30" s="64">
        <f t="shared" ref="G30:G56" si="3">F30*0.01</f>
        <v>300</v>
      </c>
    </row>
    <row r="31" spans="1:7" ht="12" customHeight="1">
      <c r="A31" s="19">
        <v>3</v>
      </c>
      <c r="B31" s="15" t="s">
        <v>24</v>
      </c>
      <c r="C31" s="15" t="s">
        <v>23</v>
      </c>
      <c r="D31" s="19">
        <v>170</v>
      </c>
      <c r="E31" s="20">
        <v>150</v>
      </c>
      <c r="F31" s="63">
        <f t="shared" si="2"/>
        <v>25500</v>
      </c>
      <c r="G31" s="64">
        <f t="shared" si="3"/>
        <v>255</v>
      </c>
    </row>
    <row r="32" spans="1:7" ht="12" customHeight="1">
      <c r="A32" s="19">
        <v>4</v>
      </c>
      <c r="B32" s="15" t="s">
        <v>25</v>
      </c>
      <c r="C32" s="15" t="s">
        <v>26</v>
      </c>
      <c r="D32" s="19">
        <v>1</v>
      </c>
      <c r="E32" s="21">
        <v>30000</v>
      </c>
      <c r="F32" s="63">
        <f t="shared" si="2"/>
        <v>30000</v>
      </c>
      <c r="G32" s="64">
        <f t="shared" si="3"/>
        <v>300</v>
      </c>
    </row>
    <row r="33" spans="1:7" ht="12" customHeight="1">
      <c r="A33" s="19">
        <v>5</v>
      </c>
      <c r="B33" s="15" t="s">
        <v>27</v>
      </c>
      <c r="C33" s="15" t="s">
        <v>23</v>
      </c>
      <c r="D33" s="19">
        <v>50</v>
      </c>
      <c r="E33" s="20">
        <v>100</v>
      </c>
      <c r="F33" s="63">
        <f t="shared" si="2"/>
        <v>5000</v>
      </c>
      <c r="G33" s="64">
        <f t="shared" si="3"/>
        <v>50</v>
      </c>
    </row>
    <row r="34" spans="1:7" ht="12" customHeight="1">
      <c r="A34" s="19">
        <v>6</v>
      </c>
      <c r="B34" s="15" t="s">
        <v>28</v>
      </c>
      <c r="C34" s="15" t="s">
        <v>23</v>
      </c>
      <c r="D34" s="19">
        <v>100</v>
      </c>
      <c r="E34" s="20">
        <v>200</v>
      </c>
      <c r="F34" s="63">
        <f t="shared" si="2"/>
        <v>20000</v>
      </c>
      <c r="G34" s="64">
        <f t="shared" si="3"/>
        <v>200</v>
      </c>
    </row>
    <row r="35" spans="1:7" ht="12" customHeight="1">
      <c r="A35" s="19">
        <v>7</v>
      </c>
      <c r="B35" s="15" t="s">
        <v>29</v>
      </c>
      <c r="C35" s="15" t="s">
        <v>23</v>
      </c>
      <c r="D35" s="19">
        <v>200</v>
      </c>
      <c r="E35" s="20">
        <v>500</v>
      </c>
      <c r="F35" s="63">
        <f t="shared" si="2"/>
        <v>100000</v>
      </c>
      <c r="G35" s="64">
        <f t="shared" si="3"/>
        <v>1000</v>
      </c>
    </row>
    <row r="36" spans="1:7" ht="12" customHeight="1">
      <c r="A36" s="19">
        <v>8</v>
      </c>
      <c r="B36" s="15" t="s">
        <v>30</v>
      </c>
      <c r="C36" s="15" t="s">
        <v>21</v>
      </c>
      <c r="D36" s="19">
        <v>120</v>
      </c>
      <c r="E36" s="20">
        <v>250</v>
      </c>
      <c r="F36" s="63">
        <f t="shared" si="2"/>
        <v>30000</v>
      </c>
      <c r="G36" s="64">
        <f t="shared" si="3"/>
        <v>300</v>
      </c>
    </row>
    <row r="37" spans="1:7" ht="12" customHeight="1">
      <c r="A37" s="19">
        <v>9</v>
      </c>
      <c r="B37" s="15" t="s">
        <v>31</v>
      </c>
      <c r="C37" s="15" t="s">
        <v>21</v>
      </c>
      <c r="D37" s="19">
        <v>130</v>
      </c>
      <c r="E37" s="20">
        <v>100</v>
      </c>
      <c r="F37" s="63">
        <f t="shared" si="2"/>
        <v>13000</v>
      </c>
      <c r="G37" s="64">
        <f t="shared" si="3"/>
        <v>130</v>
      </c>
    </row>
    <row r="38" spans="1:7" ht="12" customHeight="1">
      <c r="A38" s="19">
        <v>10</v>
      </c>
      <c r="B38" s="15" t="s">
        <v>32</v>
      </c>
      <c r="C38" s="15" t="s">
        <v>21</v>
      </c>
      <c r="D38" s="19">
        <v>200</v>
      </c>
      <c r="E38" s="20">
        <v>150</v>
      </c>
      <c r="F38" s="63">
        <f t="shared" si="2"/>
        <v>30000</v>
      </c>
      <c r="G38" s="64">
        <f t="shared" si="3"/>
        <v>300</v>
      </c>
    </row>
    <row r="39" spans="1:7" ht="12" customHeight="1">
      <c r="A39" s="19">
        <v>11</v>
      </c>
      <c r="B39" s="15" t="s">
        <v>33</v>
      </c>
      <c r="C39" s="15" t="s">
        <v>21</v>
      </c>
      <c r="D39" s="19">
        <v>200</v>
      </c>
      <c r="E39" s="20">
        <v>120</v>
      </c>
      <c r="F39" s="63">
        <f t="shared" si="2"/>
        <v>24000</v>
      </c>
      <c r="G39" s="64">
        <f t="shared" si="3"/>
        <v>240</v>
      </c>
    </row>
    <row r="40" spans="1:7" ht="12" customHeight="1">
      <c r="A40" s="19">
        <v>12</v>
      </c>
      <c r="B40" s="15" t="s">
        <v>34</v>
      </c>
      <c r="C40" s="15" t="s">
        <v>21</v>
      </c>
      <c r="D40" s="19">
        <v>32</v>
      </c>
      <c r="E40" s="20">
        <v>450</v>
      </c>
      <c r="F40" s="63">
        <f t="shared" si="2"/>
        <v>14400</v>
      </c>
      <c r="G40" s="64">
        <f t="shared" si="3"/>
        <v>144</v>
      </c>
    </row>
    <row r="41" spans="1:7" ht="12" customHeight="1">
      <c r="A41" s="19">
        <v>13</v>
      </c>
      <c r="B41" s="15" t="s">
        <v>35</v>
      </c>
      <c r="C41" s="15" t="s">
        <v>21</v>
      </c>
      <c r="D41" s="19">
        <v>22</v>
      </c>
      <c r="E41" s="20">
        <v>450</v>
      </c>
      <c r="F41" s="63">
        <f t="shared" si="2"/>
        <v>9900</v>
      </c>
      <c r="G41" s="64">
        <f t="shared" si="3"/>
        <v>99</v>
      </c>
    </row>
    <row r="42" spans="1:7" ht="12" customHeight="1">
      <c r="A42" s="19">
        <v>14</v>
      </c>
      <c r="B42" s="15" t="s">
        <v>36</v>
      </c>
      <c r="C42" s="15" t="s">
        <v>23</v>
      </c>
      <c r="D42" s="19">
        <v>10</v>
      </c>
      <c r="E42" s="21">
        <v>11500</v>
      </c>
      <c r="F42" s="63">
        <f t="shared" si="2"/>
        <v>115000</v>
      </c>
      <c r="G42" s="64">
        <f t="shared" si="3"/>
        <v>1150</v>
      </c>
    </row>
    <row r="43" spans="1:7" ht="12" customHeight="1">
      <c r="A43" s="19">
        <v>15</v>
      </c>
      <c r="B43" s="15" t="s">
        <v>37</v>
      </c>
      <c r="C43" s="15" t="s">
        <v>23</v>
      </c>
      <c r="D43" s="19">
        <v>10</v>
      </c>
      <c r="E43" s="21">
        <v>11500</v>
      </c>
      <c r="F43" s="63">
        <f t="shared" si="2"/>
        <v>115000</v>
      </c>
      <c r="G43" s="64">
        <f t="shared" si="3"/>
        <v>1150</v>
      </c>
    </row>
    <row r="44" spans="1:7" ht="12" customHeight="1">
      <c r="A44" s="19">
        <v>16</v>
      </c>
      <c r="B44" s="15" t="s">
        <v>38</v>
      </c>
      <c r="C44" s="15" t="s">
        <v>23</v>
      </c>
      <c r="D44" s="19">
        <v>2</v>
      </c>
      <c r="E44" s="21">
        <v>11500</v>
      </c>
      <c r="F44" s="63">
        <f t="shared" si="2"/>
        <v>23000</v>
      </c>
      <c r="G44" s="64">
        <f t="shared" si="3"/>
        <v>230</v>
      </c>
    </row>
    <row r="45" spans="1:7" ht="12" customHeight="1">
      <c r="A45" s="19">
        <v>17</v>
      </c>
      <c r="B45" s="15" t="s">
        <v>39</v>
      </c>
      <c r="C45" s="15" t="s">
        <v>21</v>
      </c>
      <c r="D45" s="19">
        <v>50</v>
      </c>
      <c r="E45" s="21">
        <v>1500</v>
      </c>
      <c r="F45" s="63">
        <f t="shared" si="2"/>
        <v>75000</v>
      </c>
      <c r="G45" s="64">
        <f t="shared" si="3"/>
        <v>750</v>
      </c>
    </row>
    <row r="46" spans="1:7" ht="12" customHeight="1">
      <c r="A46" s="19">
        <v>18</v>
      </c>
      <c r="B46" s="15" t="s">
        <v>40</v>
      </c>
      <c r="C46" s="15" t="s">
        <v>21</v>
      </c>
      <c r="D46" s="19">
        <v>280</v>
      </c>
      <c r="E46" s="21">
        <v>1500</v>
      </c>
      <c r="F46" s="63">
        <f t="shared" si="2"/>
        <v>420000</v>
      </c>
      <c r="G46" s="64">
        <f t="shared" si="3"/>
        <v>4200</v>
      </c>
    </row>
    <row r="47" spans="1:7" ht="12" customHeight="1">
      <c r="A47" s="19">
        <v>19</v>
      </c>
      <c r="B47" s="15" t="s">
        <v>41</v>
      </c>
      <c r="C47" s="15" t="s">
        <v>42</v>
      </c>
      <c r="D47" s="19">
        <v>1256</v>
      </c>
      <c r="E47" s="20">
        <v>140</v>
      </c>
      <c r="F47" s="63">
        <f t="shared" si="2"/>
        <v>175840</v>
      </c>
      <c r="G47" s="64">
        <f t="shared" si="3"/>
        <v>1758.4</v>
      </c>
    </row>
    <row r="48" spans="1:7" ht="12" customHeight="1">
      <c r="A48" s="19">
        <v>20</v>
      </c>
      <c r="B48" s="15" t="s">
        <v>43</v>
      </c>
      <c r="C48" s="15" t="s">
        <v>21</v>
      </c>
      <c r="D48" s="19">
        <v>20</v>
      </c>
      <c r="E48" s="20">
        <v>450</v>
      </c>
      <c r="F48" s="63">
        <f t="shared" si="2"/>
        <v>9000</v>
      </c>
      <c r="G48" s="64">
        <f t="shared" si="3"/>
        <v>90</v>
      </c>
    </row>
    <row r="49" spans="1:7" ht="12" customHeight="1">
      <c r="A49" s="19">
        <v>21</v>
      </c>
      <c r="B49" s="15" t="s">
        <v>44</v>
      </c>
      <c r="C49" s="15" t="s">
        <v>21</v>
      </c>
      <c r="D49" s="19">
        <v>72</v>
      </c>
      <c r="E49" s="20">
        <v>450</v>
      </c>
      <c r="F49" s="63">
        <f t="shared" si="2"/>
        <v>32400</v>
      </c>
      <c r="G49" s="64">
        <f t="shared" si="3"/>
        <v>324</v>
      </c>
    </row>
    <row r="50" spans="1:7" ht="12" customHeight="1">
      <c r="A50" s="19">
        <v>22</v>
      </c>
      <c r="B50" s="15" t="s">
        <v>45</v>
      </c>
      <c r="C50" s="15" t="s">
        <v>46</v>
      </c>
      <c r="D50" s="19">
        <v>72</v>
      </c>
      <c r="E50" s="20">
        <v>150</v>
      </c>
      <c r="F50" s="63">
        <f t="shared" si="2"/>
        <v>10800</v>
      </c>
      <c r="G50" s="64">
        <f t="shared" si="3"/>
        <v>108</v>
      </c>
    </row>
    <row r="51" spans="1:7" ht="12" customHeight="1">
      <c r="A51" s="19">
        <v>23</v>
      </c>
      <c r="B51" s="15" t="s">
        <v>47</v>
      </c>
      <c r="C51" s="15" t="s">
        <v>46</v>
      </c>
      <c r="D51" s="19">
        <v>66</v>
      </c>
      <c r="E51" s="20">
        <v>150</v>
      </c>
      <c r="F51" s="63">
        <f t="shared" si="2"/>
        <v>9900</v>
      </c>
      <c r="G51" s="64">
        <f t="shared" si="3"/>
        <v>99</v>
      </c>
    </row>
    <row r="52" spans="1:7" ht="12" customHeight="1">
      <c r="A52" s="19">
        <v>24</v>
      </c>
      <c r="B52" s="15" t="s">
        <v>48</v>
      </c>
      <c r="C52" s="15" t="s">
        <v>21</v>
      </c>
      <c r="D52" s="19">
        <v>74</v>
      </c>
      <c r="E52" s="21">
        <v>1200</v>
      </c>
      <c r="F52" s="63">
        <f t="shared" si="2"/>
        <v>88800</v>
      </c>
      <c r="G52" s="64">
        <f t="shared" si="3"/>
        <v>888</v>
      </c>
    </row>
    <row r="53" spans="1:7" ht="12" customHeight="1">
      <c r="A53" s="19">
        <v>25</v>
      </c>
      <c r="B53" s="15" t="s">
        <v>49</v>
      </c>
      <c r="C53" s="15" t="s">
        <v>21</v>
      </c>
      <c r="D53" s="19">
        <v>80</v>
      </c>
      <c r="E53" s="20">
        <v>100</v>
      </c>
      <c r="F53" s="63">
        <f t="shared" si="2"/>
        <v>8000</v>
      </c>
      <c r="G53" s="64">
        <f t="shared" si="3"/>
        <v>80</v>
      </c>
    </row>
    <row r="54" spans="1:7" ht="12" customHeight="1">
      <c r="A54" s="19">
        <v>26</v>
      </c>
      <c r="B54" s="15" t="s">
        <v>50</v>
      </c>
      <c r="C54" s="15" t="s">
        <v>21</v>
      </c>
      <c r="D54" s="19">
        <v>120</v>
      </c>
      <c r="E54" s="20">
        <v>400</v>
      </c>
      <c r="F54" s="63">
        <f t="shared" si="2"/>
        <v>48000</v>
      </c>
      <c r="G54" s="64">
        <f t="shared" si="3"/>
        <v>480</v>
      </c>
    </row>
    <row r="55" spans="1:7" ht="12" customHeight="1">
      <c r="A55" s="19">
        <v>27</v>
      </c>
      <c r="B55" s="15" t="s">
        <v>51</v>
      </c>
      <c r="C55" s="15" t="s">
        <v>21</v>
      </c>
      <c r="D55" s="19">
        <v>50</v>
      </c>
      <c r="E55" s="20">
        <v>350</v>
      </c>
      <c r="F55" s="63">
        <f t="shared" si="2"/>
        <v>17500</v>
      </c>
      <c r="G55" s="64">
        <f t="shared" si="3"/>
        <v>175</v>
      </c>
    </row>
    <row r="56" spans="1:7" ht="12" customHeight="1">
      <c r="A56" s="19">
        <v>28</v>
      </c>
      <c r="B56" s="15" t="s">
        <v>52</v>
      </c>
      <c r="C56" s="15" t="s">
        <v>21</v>
      </c>
      <c r="D56" s="19">
        <v>50</v>
      </c>
      <c r="E56" s="20">
        <v>200</v>
      </c>
      <c r="F56" s="63">
        <f t="shared" si="2"/>
        <v>10000</v>
      </c>
      <c r="G56" s="64">
        <f t="shared" si="3"/>
        <v>100</v>
      </c>
    </row>
    <row r="57" spans="1:7" ht="12" customHeight="1">
      <c r="A57" s="2"/>
      <c r="B57" s="29" t="s">
        <v>146</v>
      </c>
      <c r="C57" s="30"/>
      <c r="D57" s="30"/>
      <c r="E57" s="30"/>
      <c r="F57" s="65"/>
      <c r="G57" s="62"/>
    </row>
    <row r="58" spans="1:7" ht="12" customHeight="1">
      <c r="A58" s="19">
        <v>29</v>
      </c>
      <c r="B58" s="15" t="s">
        <v>53</v>
      </c>
      <c r="C58" s="15" t="s">
        <v>23</v>
      </c>
      <c r="D58" s="19">
        <v>6</v>
      </c>
      <c r="E58" s="21">
        <v>12000</v>
      </c>
      <c r="F58" s="63">
        <f t="shared" si="2"/>
        <v>72000</v>
      </c>
      <c r="G58" s="64">
        <f>F58*0.01</f>
        <v>720</v>
      </c>
    </row>
    <row r="59" spans="1:7" ht="12" customHeight="1">
      <c r="A59" s="19">
        <v>30</v>
      </c>
      <c r="B59" s="15" t="s">
        <v>54</v>
      </c>
      <c r="C59" s="15" t="s">
        <v>23</v>
      </c>
      <c r="D59" s="19">
        <v>6</v>
      </c>
      <c r="E59" s="21">
        <v>12000</v>
      </c>
      <c r="F59" s="63">
        <f t="shared" si="2"/>
        <v>72000</v>
      </c>
      <c r="G59" s="64">
        <f t="shared" ref="G59:G118" si="4">F59*0.01</f>
        <v>720</v>
      </c>
    </row>
    <row r="60" spans="1:7" ht="12" customHeight="1">
      <c r="A60" s="19">
        <v>31</v>
      </c>
      <c r="B60" s="15" t="s">
        <v>55</v>
      </c>
      <c r="C60" s="15" t="s">
        <v>21</v>
      </c>
      <c r="D60" s="19">
        <v>120</v>
      </c>
      <c r="E60" s="20">
        <v>400</v>
      </c>
      <c r="F60" s="63">
        <f t="shared" si="2"/>
        <v>48000</v>
      </c>
      <c r="G60" s="64">
        <f t="shared" si="4"/>
        <v>480</v>
      </c>
    </row>
    <row r="61" spans="1:7" ht="12" customHeight="1">
      <c r="A61" s="19">
        <v>32</v>
      </c>
      <c r="B61" s="15" t="s">
        <v>56</v>
      </c>
      <c r="C61" s="15" t="s">
        <v>21</v>
      </c>
      <c r="D61" s="19">
        <v>68</v>
      </c>
      <c r="E61" s="20">
        <v>400</v>
      </c>
      <c r="F61" s="63">
        <f t="shared" si="2"/>
        <v>27200</v>
      </c>
      <c r="G61" s="64">
        <f t="shared" si="4"/>
        <v>272</v>
      </c>
    </row>
    <row r="62" spans="1:7" ht="9.75" customHeight="1">
      <c r="A62" s="10">
        <v>33</v>
      </c>
      <c r="B62" s="26" t="s">
        <v>144</v>
      </c>
      <c r="C62" s="9" t="s">
        <v>57</v>
      </c>
      <c r="D62" s="10">
        <v>560</v>
      </c>
      <c r="E62" s="22">
        <v>140</v>
      </c>
      <c r="F62" s="63">
        <f t="shared" si="2"/>
        <v>78400</v>
      </c>
      <c r="G62" s="64">
        <f t="shared" si="4"/>
        <v>784</v>
      </c>
    </row>
    <row r="63" spans="1:7" ht="12" customHeight="1">
      <c r="A63" s="2"/>
      <c r="B63" s="29" t="s">
        <v>147</v>
      </c>
      <c r="C63" s="30"/>
      <c r="D63" s="30"/>
      <c r="E63" s="30"/>
      <c r="F63" s="65"/>
      <c r="G63" s="66"/>
    </row>
    <row r="64" spans="1:7" ht="12" customHeight="1">
      <c r="A64" s="19">
        <v>34</v>
      </c>
      <c r="B64" s="4" t="s">
        <v>58</v>
      </c>
      <c r="C64" s="15" t="s">
        <v>21</v>
      </c>
      <c r="D64" s="19">
        <v>200</v>
      </c>
      <c r="E64" s="21">
        <v>1100</v>
      </c>
      <c r="F64" s="63">
        <f t="shared" si="2"/>
        <v>220000</v>
      </c>
      <c r="G64" s="64">
        <f t="shared" si="4"/>
        <v>2200</v>
      </c>
    </row>
    <row r="65" spans="1:7" ht="12" customHeight="1">
      <c r="A65" s="19">
        <v>35</v>
      </c>
      <c r="B65" s="15" t="s">
        <v>59</v>
      </c>
      <c r="C65" s="15" t="s">
        <v>46</v>
      </c>
      <c r="D65" s="19">
        <v>100</v>
      </c>
      <c r="E65" s="20">
        <v>100</v>
      </c>
      <c r="F65" s="63">
        <f t="shared" si="2"/>
        <v>10000</v>
      </c>
      <c r="G65" s="64">
        <f t="shared" si="4"/>
        <v>100</v>
      </c>
    </row>
    <row r="66" spans="1:7" ht="12" customHeight="1">
      <c r="A66" s="19">
        <v>36</v>
      </c>
      <c r="B66" s="4" t="s">
        <v>60</v>
      </c>
      <c r="C66" s="15" t="s">
        <v>21</v>
      </c>
      <c r="D66" s="19">
        <v>88</v>
      </c>
      <c r="E66" s="21">
        <v>1000</v>
      </c>
      <c r="F66" s="63">
        <f t="shared" si="2"/>
        <v>88000</v>
      </c>
      <c r="G66" s="64">
        <f t="shared" si="4"/>
        <v>880</v>
      </c>
    </row>
    <row r="67" spans="1:7" ht="12" customHeight="1">
      <c r="A67" s="19">
        <v>37</v>
      </c>
      <c r="B67" s="15" t="s">
        <v>61</v>
      </c>
      <c r="C67" s="15" t="s">
        <v>21</v>
      </c>
      <c r="D67" s="19">
        <v>26</v>
      </c>
      <c r="E67" s="21">
        <v>1000</v>
      </c>
      <c r="F67" s="63">
        <f t="shared" si="2"/>
        <v>26000</v>
      </c>
      <c r="G67" s="64">
        <f t="shared" si="4"/>
        <v>260</v>
      </c>
    </row>
    <row r="68" spans="1:7" ht="12" customHeight="1">
      <c r="A68" s="19">
        <v>38</v>
      </c>
      <c r="B68" s="15" t="s">
        <v>62</v>
      </c>
      <c r="C68" s="15" t="s">
        <v>46</v>
      </c>
      <c r="D68" s="19">
        <v>100</v>
      </c>
      <c r="E68" s="20">
        <v>100</v>
      </c>
      <c r="F68" s="63">
        <f t="shared" si="2"/>
        <v>10000</v>
      </c>
      <c r="G68" s="64">
        <f t="shared" si="4"/>
        <v>100</v>
      </c>
    </row>
    <row r="69" spans="1:7" ht="12" customHeight="1">
      <c r="A69" s="19">
        <v>39</v>
      </c>
      <c r="B69" s="15" t="s">
        <v>63</v>
      </c>
      <c r="C69" s="15" t="s">
        <v>46</v>
      </c>
      <c r="D69" s="19">
        <v>50</v>
      </c>
      <c r="E69" s="20">
        <v>100</v>
      </c>
      <c r="F69" s="63">
        <f t="shared" si="2"/>
        <v>5000</v>
      </c>
      <c r="G69" s="64">
        <f t="shared" si="4"/>
        <v>50</v>
      </c>
    </row>
    <row r="70" spans="1:7" ht="12" customHeight="1">
      <c r="A70" s="19">
        <v>40</v>
      </c>
      <c r="B70" s="15" t="s">
        <v>64</v>
      </c>
      <c r="C70" s="15" t="s">
        <v>46</v>
      </c>
      <c r="D70" s="19">
        <v>18</v>
      </c>
      <c r="E70" s="20">
        <v>100</v>
      </c>
      <c r="F70" s="63">
        <f t="shared" si="2"/>
        <v>1800</v>
      </c>
      <c r="G70" s="64">
        <f t="shared" si="4"/>
        <v>18</v>
      </c>
    </row>
    <row r="71" spans="1:7" ht="12" customHeight="1">
      <c r="A71" s="2"/>
      <c r="B71" s="29" t="s">
        <v>148</v>
      </c>
      <c r="C71" s="30"/>
      <c r="D71" s="30"/>
      <c r="E71" s="30"/>
      <c r="F71" s="65"/>
      <c r="G71" s="67"/>
    </row>
    <row r="72" spans="1:7" ht="10.5" customHeight="1">
      <c r="A72" s="10">
        <v>41</v>
      </c>
      <c r="B72" s="15" t="s">
        <v>65</v>
      </c>
      <c r="C72" s="9" t="s">
        <v>46</v>
      </c>
      <c r="D72" s="10">
        <v>50</v>
      </c>
      <c r="E72" s="22">
        <v>350</v>
      </c>
      <c r="F72" s="63">
        <f t="shared" si="2"/>
        <v>17500</v>
      </c>
      <c r="G72" s="64">
        <f t="shared" si="4"/>
        <v>175</v>
      </c>
    </row>
    <row r="73" spans="1:7" ht="12" customHeight="1">
      <c r="A73" s="19">
        <v>42</v>
      </c>
      <c r="B73" s="15" t="s">
        <v>66</v>
      </c>
      <c r="C73" s="15" t="s">
        <v>46</v>
      </c>
      <c r="D73" s="19">
        <v>84</v>
      </c>
      <c r="E73" s="20">
        <v>350</v>
      </c>
      <c r="F73" s="63">
        <f t="shared" si="2"/>
        <v>29400</v>
      </c>
      <c r="G73" s="64">
        <f t="shared" si="4"/>
        <v>294</v>
      </c>
    </row>
    <row r="74" spans="1:7" ht="12" customHeight="1">
      <c r="A74" s="19">
        <v>43</v>
      </c>
      <c r="B74" s="15" t="s">
        <v>67</v>
      </c>
      <c r="C74" s="15" t="s">
        <v>46</v>
      </c>
      <c r="D74" s="19">
        <v>34</v>
      </c>
      <c r="E74" s="20">
        <v>350</v>
      </c>
      <c r="F74" s="63">
        <f t="shared" si="2"/>
        <v>11900</v>
      </c>
      <c r="G74" s="64">
        <f t="shared" si="4"/>
        <v>119</v>
      </c>
    </row>
    <row r="75" spans="1:7" ht="12" customHeight="1">
      <c r="A75" s="19">
        <v>44</v>
      </c>
      <c r="B75" s="15" t="s">
        <v>68</v>
      </c>
      <c r="C75" s="15" t="s">
        <v>46</v>
      </c>
      <c r="D75" s="19">
        <v>28</v>
      </c>
      <c r="E75" s="20">
        <v>350</v>
      </c>
      <c r="F75" s="63">
        <f t="shared" si="2"/>
        <v>9800</v>
      </c>
      <c r="G75" s="64">
        <f t="shared" si="4"/>
        <v>98</v>
      </c>
    </row>
    <row r="76" spans="1:7" ht="12" customHeight="1">
      <c r="A76" s="19">
        <v>45</v>
      </c>
      <c r="B76" s="15" t="s">
        <v>69</v>
      </c>
      <c r="C76" s="15" t="s">
        <v>46</v>
      </c>
      <c r="D76" s="19">
        <v>24</v>
      </c>
      <c r="E76" s="20">
        <v>350</v>
      </c>
      <c r="F76" s="63">
        <f t="shared" si="2"/>
        <v>8400</v>
      </c>
      <c r="G76" s="64">
        <f t="shared" si="4"/>
        <v>84</v>
      </c>
    </row>
    <row r="77" spans="1:7" ht="12" customHeight="1">
      <c r="A77" s="19">
        <v>46</v>
      </c>
      <c r="B77" s="15" t="s">
        <v>70</v>
      </c>
      <c r="C77" s="15" t="s">
        <v>46</v>
      </c>
      <c r="D77" s="19">
        <v>92</v>
      </c>
      <c r="E77" s="20">
        <v>300</v>
      </c>
      <c r="F77" s="63">
        <f t="shared" si="2"/>
        <v>27600</v>
      </c>
      <c r="G77" s="64">
        <f t="shared" si="4"/>
        <v>276</v>
      </c>
    </row>
    <row r="78" spans="1:7" ht="12" customHeight="1">
      <c r="A78" s="19">
        <v>47</v>
      </c>
      <c r="B78" s="15" t="s">
        <v>71</v>
      </c>
      <c r="C78" s="15" t="s">
        <v>46</v>
      </c>
      <c r="D78" s="19">
        <v>54</v>
      </c>
      <c r="E78" s="20">
        <v>350</v>
      </c>
      <c r="F78" s="63">
        <f t="shared" si="2"/>
        <v>18900</v>
      </c>
      <c r="G78" s="64">
        <f t="shared" si="4"/>
        <v>189</v>
      </c>
    </row>
    <row r="79" spans="1:7" ht="12" customHeight="1">
      <c r="A79" s="19">
        <v>48</v>
      </c>
      <c r="B79" s="15" t="s">
        <v>72</v>
      </c>
      <c r="C79" s="15" t="s">
        <v>46</v>
      </c>
      <c r="D79" s="19">
        <v>32</v>
      </c>
      <c r="E79" s="20">
        <v>300</v>
      </c>
      <c r="F79" s="63">
        <f t="shared" si="2"/>
        <v>9600</v>
      </c>
      <c r="G79" s="64">
        <f t="shared" si="4"/>
        <v>96</v>
      </c>
    </row>
    <row r="80" spans="1:7" ht="12" customHeight="1">
      <c r="A80" s="19">
        <v>49</v>
      </c>
      <c r="B80" s="15" t="s">
        <v>73</v>
      </c>
      <c r="C80" s="15" t="s">
        <v>46</v>
      </c>
      <c r="D80" s="19">
        <v>28</v>
      </c>
      <c r="E80" s="20">
        <v>350</v>
      </c>
      <c r="F80" s="63">
        <f t="shared" si="2"/>
        <v>9800</v>
      </c>
      <c r="G80" s="64">
        <f t="shared" si="4"/>
        <v>98</v>
      </c>
    </row>
    <row r="81" spans="1:7" ht="12" customHeight="1">
      <c r="A81" s="19">
        <v>50</v>
      </c>
      <c r="B81" s="15" t="s">
        <v>74</v>
      </c>
      <c r="C81" s="15" t="s">
        <v>21</v>
      </c>
      <c r="D81" s="19">
        <v>200</v>
      </c>
      <c r="E81" s="20">
        <v>800</v>
      </c>
      <c r="F81" s="63">
        <f t="shared" si="2"/>
        <v>160000</v>
      </c>
      <c r="G81" s="64">
        <f t="shared" si="4"/>
        <v>1600</v>
      </c>
    </row>
    <row r="82" spans="1:7" ht="12" customHeight="1">
      <c r="A82" s="19">
        <v>51</v>
      </c>
      <c r="B82" s="15" t="s">
        <v>75</v>
      </c>
      <c r="C82" s="15" t="s">
        <v>46</v>
      </c>
      <c r="D82" s="19">
        <v>56</v>
      </c>
      <c r="E82" s="20">
        <v>200</v>
      </c>
      <c r="F82" s="63">
        <f t="shared" si="2"/>
        <v>11200</v>
      </c>
      <c r="G82" s="64">
        <f t="shared" si="4"/>
        <v>112</v>
      </c>
    </row>
    <row r="83" spans="1:7" ht="12" customHeight="1">
      <c r="A83" s="19">
        <v>52</v>
      </c>
      <c r="B83" s="15" t="s">
        <v>76</v>
      </c>
      <c r="C83" s="15" t="s">
        <v>46</v>
      </c>
      <c r="D83" s="19">
        <v>1</v>
      </c>
      <c r="E83" s="21">
        <v>15694</v>
      </c>
      <c r="F83" s="63">
        <f t="shared" si="2"/>
        <v>15694</v>
      </c>
      <c r="G83" s="64">
        <f t="shared" si="4"/>
        <v>156.94</v>
      </c>
    </row>
    <row r="84" spans="1:7" ht="9" customHeight="1">
      <c r="A84" s="10">
        <v>53</v>
      </c>
      <c r="B84" s="15" t="s">
        <v>77</v>
      </c>
      <c r="C84" s="9" t="s">
        <v>46</v>
      </c>
      <c r="D84" s="10">
        <v>1</v>
      </c>
      <c r="E84" s="11">
        <v>10275</v>
      </c>
      <c r="F84" s="63">
        <f t="shared" si="2"/>
        <v>10275</v>
      </c>
      <c r="G84" s="64">
        <f t="shared" si="4"/>
        <v>102.75</v>
      </c>
    </row>
    <row r="85" spans="1:7" ht="12" customHeight="1">
      <c r="A85" s="19">
        <v>54</v>
      </c>
      <c r="B85" s="15" t="s">
        <v>78</v>
      </c>
      <c r="C85" s="15" t="s">
        <v>46</v>
      </c>
      <c r="D85" s="19">
        <v>1</v>
      </c>
      <c r="E85" s="21">
        <v>5400</v>
      </c>
      <c r="F85" s="63">
        <f t="shared" si="2"/>
        <v>5400</v>
      </c>
      <c r="G85" s="64">
        <f t="shared" si="4"/>
        <v>54</v>
      </c>
    </row>
    <row r="86" spans="1:7" ht="12" customHeight="1">
      <c r="A86" s="2"/>
      <c r="B86" s="29" t="s">
        <v>149</v>
      </c>
      <c r="C86" s="30"/>
      <c r="D86" s="30"/>
      <c r="E86" s="30"/>
      <c r="F86" s="65"/>
      <c r="G86" s="67"/>
    </row>
    <row r="87" spans="1:7" ht="12" customHeight="1">
      <c r="A87" s="19">
        <v>55</v>
      </c>
      <c r="B87" s="15" t="s">
        <v>79</v>
      </c>
      <c r="C87" s="15" t="s">
        <v>80</v>
      </c>
      <c r="D87" s="19">
        <v>1</v>
      </c>
      <c r="E87" s="21">
        <v>47385</v>
      </c>
      <c r="F87" s="63">
        <f t="shared" si="2"/>
        <v>47385</v>
      </c>
      <c r="G87" s="64">
        <f t="shared" si="4"/>
        <v>473.85</v>
      </c>
    </row>
    <row r="88" spans="1:7" ht="12" customHeight="1">
      <c r="A88" s="19">
        <v>56</v>
      </c>
      <c r="B88" s="15" t="s">
        <v>81</v>
      </c>
      <c r="C88" s="15" t="s">
        <v>82</v>
      </c>
      <c r="D88" s="19">
        <v>1</v>
      </c>
      <c r="E88" s="21">
        <v>16875</v>
      </c>
      <c r="F88" s="63">
        <f t="shared" si="2"/>
        <v>16875</v>
      </c>
      <c r="G88" s="64">
        <f t="shared" si="4"/>
        <v>168.75</v>
      </c>
    </row>
    <row r="89" spans="1:7" ht="12" customHeight="1">
      <c r="A89" s="19">
        <v>57</v>
      </c>
      <c r="B89" s="15" t="s">
        <v>83</v>
      </c>
      <c r="C89" s="15" t="s">
        <v>46</v>
      </c>
      <c r="D89" s="19">
        <v>1</v>
      </c>
      <c r="E89" s="21">
        <v>28673</v>
      </c>
      <c r="F89" s="63">
        <f t="shared" si="2"/>
        <v>28673</v>
      </c>
      <c r="G89" s="64">
        <f t="shared" si="4"/>
        <v>286.73</v>
      </c>
    </row>
    <row r="90" spans="1:7" ht="12" customHeight="1">
      <c r="A90" s="19">
        <v>58</v>
      </c>
      <c r="B90" s="15" t="s">
        <v>84</v>
      </c>
      <c r="C90" s="15" t="s">
        <v>85</v>
      </c>
      <c r="D90" s="19">
        <v>1</v>
      </c>
      <c r="E90" s="21">
        <v>11475</v>
      </c>
      <c r="F90" s="63">
        <f t="shared" si="2"/>
        <v>11475</v>
      </c>
      <c r="G90" s="64">
        <f t="shared" si="4"/>
        <v>114.75</v>
      </c>
    </row>
    <row r="91" spans="1:7" ht="12" customHeight="1">
      <c r="A91" s="19">
        <v>59</v>
      </c>
      <c r="B91" s="15" t="s">
        <v>86</v>
      </c>
      <c r="C91" s="15" t="s">
        <v>46</v>
      </c>
      <c r="D91" s="19">
        <v>1</v>
      </c>
      <c r="E91" s="21">
        <v>12938</v>
      </c>
      <c r="F91" s="63">
        <f t="shared" si="2"/>
        <v>12938</v>
      </c>
      <c r="G91" s="64">
        <f t="shared" si="4"/>
        <v>129.38</v>
      </c>
    </row>
    <row r="92" spans="1:7" ht="12" customHeight="1">
      <c r="A92" s="2"/>
      <c r="B92" s="29" t="s">
        <v>150</v>
      </c>
      <c r="C92" s="30"/>
      <c r="D92" s="30"/>
      <c r="E92" s="30"/>
      <c r="F92" s="65"/>
      <c r="G92" s="67"/>
    </row>
    <row r="93" spans="1:7" ht="12" customHeight="1">
      <c r="A93" s="19">
        <v>60</v>
      </c>
      <c r="B93" s="15" t="s">
        <v>87</v>
      </c>
      <c r="C93" s="15" t="s">
        <v>21</v>
      </c>
      <c r="D93" s="19">
        <v>1</v>
      </c>
      <c r="E93" s="21">
        <v>67080</v>
      </c>
      <c r="F93" s="63">
        <f t="shared" si="2"/>
        <v>67080</v>
      </c>
      <c r="G93" s="64">
        <f t="shared" si="4"/>
        <v>670.80000000000007</v>
      </c>
    </row>
    <row r="94" spans="1:7" ht="12" customHeight="1">
      <c r="A94" s="19">
        <v>61</v>
      </c>
      <c r="B94" s="15" t="s">
        <v>88</v>
      </c>
      <c r="C94" s="15" t="s">
        <v>46</v>
      </c>
      <c r="D94" s="19">
        <v>1</v>
      </c>
      <c r="E94" s="21">
        <v>54600</v>
      </c>
      <c r="F94" s="63">
        <f t="shared" ref="F94:F144" si="5">D94*E94</f>
        <v>54600</v>
      </c>
      <c r="G94" s="64">
        <f t="shared" si="4"/>
        <v>546</v>
      </c>
    </row>
    <row r="95" spans="1:7" ht="12" customHeight="1">
      <c r="A95" s="19">
        <v>62</v>
      </c>
      <c r="B95" s="29" t="s">
        <v>151</v>
      </c>
      <c r="C95" s="30"/>
      <c r="D95" s="30"/>
      <c r="E95" s="30"/>
      <c r="F95" s="65"/>
      <c r="G95" s="67"/>
    </row>
    <row r="96" spans="1:7" ht="12" customHeight="1">
      <c r="A96" s="19">
        <v>63</v>
      </c>
      <c r="B96" s="15" t="s">
        <v>89</v>
      </c>
      <c r="C96" s="15" t="s">
        <v>21</v>
      </c>
      <c r="D96" s="19">
        <v>1</v>
      </c>
      <c r="E96" s="21">
        <v>162750</v>
      </c>
      <c r="F96" s="63">
        <f t="shared" si="5"/>
        <v>162750</v>
      </c>
      <c r="G96" s="64">
        <f t="shared" si="4"/>
        <v>1627.5</v>
      </c>
    </row>
    <row r="97" spans="1:7" ht="12" customHeight="1">
      <c r="A97" s="19">
        <v>64</v>
      </c>
      <c r="B97" s="29" t="s">
        <v>152</v>
      </c>
      <c r="C97" s="30"/>
      <c r="D97" s="30"/>
      <c r="E97" s="30"/>
      <c r="F97" s="65"/>
      <c r="G97" s="67"/>
    </row>
    <row r="98" spans="1:7" ht="12" customHeight="1">
      <c r="A98" s="19">
        <v>65</v>
      </c>
      <c r="B98" s="15" t="s">
        <v>90</v>
      </c>
      <c r="C98" s="15" t="s">
        <v>21</v>
      </c>
      <c r="D98" s="19">
        <v>1</v>
      </c>
      <c r="E98" s="21">
        <v>150222</v>
      </c>
      <c r="F98" s="63">
        <f t="shared" si="5"/>
        <v>150222</v>
      </c>
      <c r="G98" s="64">
        <f t="shared" si="4"/>
        <v>1502.22</v>
      </c>
    </row>
    <row r="99" spans="1:7" ht="12" customHeight="1">
      <c r="A99" s="19">
        <v>66</v>
      </c>
      <c r="B99" s="15" t="s">
        <v>91</v>
      </c>
      <c r="C99" s="15" t="s">
        <v>21</v>
      </c>
      <c r="D99" s="19">
        <v>1</v>
      </c>
      <c r="E99" s="21">
        <v>167513</v>
      </c>
      <c r="F99" s="63">
        <f t="shared" si="5"/>
        <v>167513</v>
      </c>
      <c r="G99" s="64">
        <f t="shared" si="4"/>
        <v>1675.13</v>
      </c>
    </row>
    <row r="100" spans="1:7" ht="12" customHeight="1">
      <c r="A100" s="2"/>
      <c r="B100" s="33" t="s">
        <v>92</v>
      </c>
      <c r="C100" s="32"/>
      <c r="D100" s="32"/>
      <c r="E100" s="32"/>
      <c r="F100" s="68">
        <f>SUM(F29:F99)</f>
        <v>3243420</v>
      </c>
      <c r="G100" s="64">
        <f t="shared" si="4"/>
        <v>32434.2</v>
      </c>
    </row>
    <row r="101" spans="1:7" ht="8.4499999999999993" customHeight="1">
      <c r="A101" s="2"/>
      <c r="B101" s="2"/>
      <c r="C101" s="2"/>
      <c r="D101" s="2"/>
      <c r="E101" s="2"/>
      <c r="F101" s="69"/>
      <c r="G101" s="70"/>
    </row>
    <row r="102" spans="1:7" ht="12" customHeight="1">
      <c r="A102" s="2"/>
      <c r="B102" s="27" t="s">
        <v>93</v>
      </c>
      <c r="C102" s="28"/>
      <c r="D102" s="28"/>
      <c r="E102" s="28"/>
      <c r="F102" s="71"/>
      <c r="G102" s="72"/>
    </row>
    <row r="103" spans="1:7" ht="18.75" customHeight="1">
      <c r="A103" s="10">
        <v>1</v>
      </c>
      <c r="B103" s="4" t="s">
        <v>94</v>
      </c>
      <c r="C103" s="9" t="s">
        <v>95</v>
      </c>
      <c r="D103" s="10">
        <v>120</v>
      </c>
      <c r="E103" s="22">
        <v>700</v>
      </c>
      <c r="F103" s="63">
        <f t="shared" si="5"/>
        <v>84000</v>
      </c>
      <c r="G103" s="64">
        <f t="shared" si="4"/>
        <v>840</v>
      </c>
    </row>
    <row r="104" spans="1:7" ht="18.75" customHeight="1">
      <c r="A104" s="10">
        <v>2</v>
      </c>
      <c r="B104" s="4" t="s">
        <v>96</v>
      </c>
      <c r="C104" s="9" t="s">
        <v>95</v>
      </c>
      <c r="D104" s="10">
        <v>60</v>
      </c>
      <c r="E104" s="11">
        <v>1000</v>
      </c>
      <c r="F104" s="63">
        <f t="shared" si="5"/>
        <v>60000</v>
      </c>
      <c r="G104" s="64">
        <f t="shared" si="4"/>
        <v>600</v>
      </c>
    </row>
    <row r="105" spans="1:7" ht="18.75" customHeight="1">
      <c r="A105" s="10">
        <v>3</v>
      </c>
      <c r="B105" s="4" t="s">
        <v>97</v>
      </c>
      <c r="C105" s="9" t="s">
        <v>95</v>
      </c>
      <c r="D105" s="10">
        <v>60</v>
      </c>
      <c r="E105" s="22">
        <v>400</v>
      </c>
      <c r="F105" s="63">
        <f t="shared" si="5"/>
        <v>24000</v>
      </c>
      <c r="G105" s="64">
        <f t="shared" si="4"/>
        <v>240</v>
      </c>
    </row>
    <row r="106" spans="1:7" ht="18.75" customHeight="1">
      <c r="A106" s="10">
        <v>4</v>
      </c>
      <c r="B106" s="4" t="s">
        <v>98</v>
      </c>
      <c r="C106" s="9" t="s">
        <v>95</v>
      </c>
      <c r="D106" s="10">
        <v>20</v>
      </c>
      <c r="E106" s="11">
        <v>3500</v>
      </c>
      <c r="F106" s="63">
        <f t="shared" si="5"/>
        <v>70000</v>
      </c>
      <c r="G106" s="64">
        <f t="shared" si="4"/>
        <v>700</v>
      </c>
    </row>
    <row r="107" spans="1:7" ht="20.25" customHeight="1">
      <c r="A107" s="10">
        <v>5</v>
      </c>
      <c r="B107" s="4" t="s">
        <v>99</v>
      </c>
      <c r="C107" s="9" t="s">
        <v>95</v>
      </c>
      <c r="D107" s="10">
        <v>20</v>
      </c>
      <c r="E107" s="22">
        <v>100</v>
      </c>
      <c r="F107" s="63">
        <f t="shared" si="5"/>
        <v>2000</v>
      </c>
      <c r="G107" s="64">
        <f t="shared" si="4"/>
        <v>20</v>
      </c>
    </row>
    <row r="108" spans="1:7" ht="18.75" customHeight="1">
      <c r="A108" s="19">
        <v>7</v>
      </c>
      <c r="B108" s="4" t="s">
        <v>100</v>
      </c>
      <c r="C108" s="9" t="s">
        <v>101</v>
      </c>
      <c r="D108" s="10">
        <v>60</v>
      </c>
      <c r="E108" s="22">
        <v>300</v>
      </c>
      <c r="F108" s="63">
        <f t="shared" si="5"/>
        <v>18000</v>
      </c>
      <c r="G108" s="64">
        <f t="shared" si="4"/>
        <v>180</v>
      </c>
    </row>
    <row r="109" spans="1:7" ht="18.75" customHeight="1">
      <c r="A109" s="10">
        <v>8</v>
      </c>
      <c r="B109" s="4" t="s">
        <v>102</v>
      </c>
      <c r="C109" s="9" t="s">
        <v>95</v>
      </c>
      <c r="D109" s="10">
        <v>120</v>
      </c>
      <c r="E109" s="11">
        <v>1200</v>
      </c>
      <c r="F109" s="63">
        <f t="shared" si="5"/>
        <v>144000</v>
      </c>
      <c r="G109" s="64">
        <f t="shared" si="4"/>
        <v>1440</v>
      </c>
    </row>
    <row r="110" spans="1:7" ht="18.75" customHeight="1">
      <c r="A110" s="10">
        <v>9</v>
      </c>
      <c r="B110" s="4" t="s">
        <v>103</v>
      </c>
      <c r="C110" s="9" t="s">
        <v>95</v>
      </c>
      <c r="D110" s="10">
        <v>30</v>
      </c>
      <c r="E110" s="22">
        <v>500</v>
      </c>
      <c r="F110" s="63">
        <f t="shared" si="5"/>
        <v>15000</v>
      </c>
      <c r="G110" s="64">
        <f t="shared" si="4"/>
        <v>150</v>
      </c>
    </row>
    <row r="111" spans="1:7" ht="12" customHeight="1">
      <c r="A111" s="2"/>
      <c r="B111" s="17" t="s">
        <v>104</v>
      </c>
      <c r="C111" s="18"/>
      <c r="D111" s="18"/>
      <c r="E111" s="18"/>
      <c r="F111" s="68">
        <f>SUM(F103:F110)</f>
        <v>417000</v>
      </c>
      <c r="G111" s="73">
        <f t="shared" si="4"/>
        <v>4170</v>
      </c>
    </row>
    <row r="112" spans="1:7" ht="8.4499999999999993" customHeight="1">
      <c r="A112" s="2"/>
      <c r="B112" s="2"/>
      <c r="C112" s="2"/>
      <c r="D112" s="2"/>
      <c r="E112" s="2"/>
      <c r="F112" s="63"/>
      <c r="G112" s="70"/>
    </row>
    <row r="113" spans="1:7" ht="12" customHeight="1">
      <c r="A113" s="2"/>
      <c r="B113" s="24" t="s">
        <v>105</v>
      </c>
      <c r="C113" s="23"/>
      <c r="D113" s="23"/>
      <c r="E113" s="23"/>
      <c r="F113" s="74"/>
      <c r="G113" s="75"/>
    </row>
    <row r="114" spans="1:7" ht="12" customHeight="1">
      <c r="A114" s="2"/>
      <c r="B114" s="27" t="s">
        <v>106</v>
      </c>
      <c r="C114" s="28"/>
      <c r="D114" s="28"/>
      <c r="E114" s="28"/>
      <c r="F114" s="71"/>
      <c r="G114" s="72"/>
    </row>
    <row r="115" spans="1:7" ht="12" customHeight="1">
      <c r="A115" s="19">
        <v>1</v>
      </c>
      <c r="B115" s="15" t="s">
        <v>107</v>
      </c>
      <c r="C115" s="15" t="s">
        <v>95</v>
      </c>
      <c r="D115" s="19">
        <v>6</v>
      </c>
      <c r="E115" s="21">
        <v>45000</v>
      </c>
      <c r="F115" s="63">
        <f t="shared" si="5"/>
        <v>270000</v>
      </c>
      <c r="G115" s="64">
        <f t="shared" si="4"/>
        <v>2700</v>
      </c>
    </row>
    <row r="116" spans="1:7" ht="12" customHeight="1">
      <c r="A116" s="19">
        <v>2</v>
      </c>
      <c r="B116" s="15" t="s">
        <v>108</v>
      </c>
      <c r="C116" s="15" t="s">
        <v>95</v>
      </c>
      <c r="D116" s="19">
        <v>1</v>
      </c>
      <c r="E116" s="21">
        <v>25000</v>
      </c>
      <c r="F116" s="63">
        <f t="shared" si="5"/>
        <v>25000</v>
      </c>
      <c r="G116" s="64">
        <f t="shared" si="4"/>
        <v>250</v>
      </c>
    </row>
    <row r="117" spans="1:7" ht="12" customHeight="1">
      <c r="A117" s="19">
        <v>3</v>
      </c>
      <c r="B117" s="15" t="s">
        <v>109</v>
      </c>
      <c r="C117" s="15" t="s">
        <v>95</v>
      </c>
      <c r="D117" s="19">
        <v>6</v>
      </c>
      <c r="E117" s="21">
        <v>4000</v>
      </c>
      <c r="F117" s="63">
        <f t="shared" si="5"/>
        <v>24000</v>
      </c>
      <c r="G117" s="64">
        <f t="shared" si="4"/>
        <v>240</v>
      </c>
    </row>
    <row r="118" spans="1:7" ht="12" customHeight="1">
      <c r="A118" s="19">
        <v>4</v>
      </c>
      <c r="B118" s="15" t="s">
        <v>110</v>
      </c>
      <c r="C118" s="15" t="s">
        <v>111</v>
      </c>
      <c r="D118" s="19">
        <v>3</v>
      </c>
      <c r="E118" s="21">
        <v>6000</v>
      </c>
      <c r="F118" s="63">
        <f t="shared" si="5"/>
        <v>18000</v>
      </c>
      <c r="G118" s="64">
        <f t="shared" si="4"/>
        <v>180</v>
      </c>
    </row>
    <row r="119" spans="1:7" ht="12" customHeight="1">
      <c r="A119" s="2"/>
      <c r="B119" s="27" t="s">
        <v>112</v>
      </c>
      <c r="C119" s="28"/>
      <c r="D119" s="28"/>
      <c r="E119" s="28"/>
      <c r="F119" s="71"/>
      <c r="G119" s="72"/>
    </row>
    <row r="120" spans="1:7" ht="12" customHeight="1">
      <c r="A120" s="19">
        <v>1</v>
      </c>
      <c r="B120" s="15" t="s">
        <v>113</v>
      </c>
      <c r="C120" s="15" t="s">
        <v>95</v>
      </c>
      <c r="D120" s="19">
        <v>25</v>
      </c>
      <c r="E120" s="21">
        <v>15000</v>
      </c>
      <c r="F120" s="63">
        <f t="shared" si="5"/>
        <v>375000</v>
      </c>
      <c r="G120" s="64">
        <f t="shared" ref="G120:G167" si="6">F120*0.01</f>
        <v>3750</v>
      </c>
    </row>
    <row r="121" spans="1:7" ht="12" customHeight="1">
      <c r="A121" s="19">
        <v>2</v>
      </c>
      <c r="B121" s="15" t="s">
        <v>114</v>
      </c>
      <c r="C121" s="15" t="s">
        <v>111</v>
      </c>
      <c r="D121" s="19">
        <v>3</v>
      </c>
      <c r="E121" s="21">
        <v>3600</v>
      </c>
      <c r="F121" s="63">
        <f t="shared" si="5"/>
        <v>10800</v>
      </c>
      <c r="G121" s="64">
        <f t="shared" si="6"/>
        <v>108</v>
      </c>
    </row>
    <row r="122" spans="1:7" ht="12" customHeight="1">
      <c r="A122" s="2"/>
      <c r="B122" s="27" t="s">
        <v>115</v>
      </c>
      <c r="C122" s="28"/>
      <c r="D122" s="28"/>
      <c r="E122" s="28"/>
      <c r="F122" s="71"/>
      <c r="G122" s="72"/>
    </row>
    <row r="123" spans="1:7" ht="12" customHeight="1">
      <c r="A123" s="19">
        <v>1</v>
      </c>
      <c r="B123" s="15" t="s">
        <v>116</v>
      </c>
      <c r="C123" s="15" t="s">
        <v>95</v>
      </c>
      <c r="D123" s="19">
        <v>2</v>
      </c>
      <c r="E123" s="21">
        <v>20000</v>
      </c>
      <c r="F123" s="63">
        <f t="shared" si="5"/>
        <v>40000</v>
      </c>
      <c r="G123" s="64">
        <f t="shared" si="6"/>
        <v>400</v>
      </c>
    </row>
    <row r="124" spans="1:7" ht="12" customHeight="1">
      <c r="A124" s="19">
        <v>2</v>
      </c>
      <c r="B124" s="15" t="s">
        <v>117</v>
      </c>
      <c r="C124" s="15" t="s">
        <v>95</v>
      </c>
      <c r="D124" s="19">
        <v>16</v>
      </c>
      <c r="E124" s="20">
        <v>100</v>
      </c>
      <c r="F124" s="63">
        <f t="shared" si="5"/>
        <v>1600</v>
      </c>
      <c r="G124" s="64">
        <f t="shared" si="6"/>
        <v>16</v>
      </c>
    </row>
    <row r="125" spans="1:7" ht="12" customHeight="1">
      <c r="A125" s="19">
        <v>3</v>
      </c>
      <c r="B125" s="15" t="s">
        <v>118</v>
      </c>
      <c r="C125" s="15" t="s">
        <v>119</v>
      </c>
      <c r="D125" s="19">
        <v>4</v>
      </c>
      <c r="E125" s="20">
        <v>300</v>
      </c>
      <c r="F125" s="63">
        <f t="shared" si="5"/>
        <v>1200</v>
      </c>
      <c r="G125" s="64">
        <f t="shared" si="6"/>
        <v>12</v>
      </c>
    </row>
    <row r="126" spans="1:7" ht="12" customHeight="1">
      <c r="A126" s="19">
        <v>4</v>
      </c>
      <c r="B126" s="15" t="s">
        <v>120</v>
      </c>
      <c r="C126" s="15" t="s">
        <v>95</v>
      </c>
      <c r="D126" s="19">
        <v>4</v>
      </c>
      <c r="E126" s="21">
        <v>4500</v>
      </c>
      <c r="F126" s="63">
        <f t="shared" si="5"/>
        <v>18000</v>
      </c>
      <c r="G126" s="64">
        <f t="shared" si="6"/>
        <v>180</v>
      </c>
    </row>
    <row r="127" spans="1:7" ht="12" customHeight="1">
      <c r="A127" s="19">
        <v>5</v>
      </c>
      <c r="B127" s="15" t="s">
        <v>121</v>
      </c>
      <c r="C127" s="15" t="s">
        <v>95</v>
      </c>
      <c r="D127" s="19">
        <v>20</v>
      </c>
      <c r="E127" s="20">
        <v>100</v>
      </c>
      <c r="F127" s="63">
        <f t="shared" si="5"/>
        <v>2000</v>
      </c>
      <c r="G127" s="64">
        <f t="shared" si="6"/>
        <v>20</v>
      </c>
    </row>
    <row r="128" spans="1:7" ht="12" customHeight="1">
      <c r="A128" s="19">
        <v>6</v>
      </c>
      <c r="B128" s="15" t="s">
        <v>122</v>
      </c>
      <c r="C128" s="15" t="s">
        <v>95</v>
      </c>
      <c r="D128" s="19">
        <v>2</v>
      </c>
      <c r="E128" s="21">
        <v>5000</v>
      </c>
      <c r="F128" s="63">
        <f t="shared" si="5"/>
        <v>10000</v>
      </c>
      <c r="G128" s="64">
        <f t="shared" si="6"/>
        <v>100</v>
      </c>
    </row>
    <row r="129" spans="1:7" ht="12" customHeight="1">
      <c r="A129" s="19">
        <v>7</v>
      </c>
      <c r="B129" s="15" t="s">
        <v>123</v>
      </c>
      <c r="C129" s="15" t="s">
        <v>95</v>
      </c>
      <c r="D129" s="19">
        <v>2</v>
      </c>
      <c r="E129" s="21">
        <v>4000</v>
      </c>
      <c r="F129" s="63">
        <f t="shared" si="5"/>
        <v>8000</v>
      </c>
      <c r="G129" s="64">
        <f t="shared" si="6"/>
        <v>80</v>
      </c>
    </row>
    <row r="130" spans="1:7" ht="12" customHeight="1">
      <c r="A130" s="19">
        <v>8</v>
      </c>
      <c r="B130" s="15" t="s">
        <v>124</v>
      </c>
      <c r="C130" s="15" t="s">
        <v>95</v>
      </c>
      <c r="D130" s="19">
        <v>4</v>
      </c>
      <c r="E130" s="21">
        <v>2000</v>
      </c>
      <c r="F130" s="63">
        <f t="shared" si="5"/>
        <v>8000</v>
      </c>
      <c r="G130" s="64">
        <f t="shared" si="6"/>
        <v>80</v>
      </c>
    </row>
    <row r="131" spans="1:7" ht="12" customHeight="1">
      <c r="A131" s="19">
        <v>9</v>
      </c>
      <c r="B131" s="15" t="s">
        <v>125</v>
      </c>
      <c r="C131" s="15" t="s">
        <v>95</v>
      </c>
      <c r="D131" s="19">
        <v>2</v>
      </c>
      <c r="E131" s="21">
        <v>2000</v>
      </c>
      <c r="F131" s="63">
        <f t="shared" si="5"/>
        <v>4000</v>
      </c>
      <c r="G131" s="64">
        <f t="shared" si="6"/>
        <v>40</v>
      </c>
    </row>
    <row r="132" spans="1:7" ht="12" customHeight="1">
      <c r="A132" s="19">
        <v>10</v>
      </c>
      <c r="B132" s="15" t="s">
        <v>126</v>
      </c>
      <c r="C132" s="15" t="s">
        <v>95</v>
      </c>
      <c r="D132" s="19">
        <v>2</v>
      </c>
      <c r="E132" s="21">
        <v>2000</v>
      </c>
      <c r="F132" s="63">
        <f t="shared" si="5"/>
        <v>4000</v>
      </c>
      <c r="G132" s="64">
        <f t="shared" si="6"/>
        <v>40</v>
      </c>
    </row>
    <row r="133" spans="1:7" ht="12" customHeight="1">
      <c r="A133" s="19">
        <v>11</v>
      </c>
      <c r="B133" s="15" t="s">
        <v>127</v>
      </c>
      <c r="C133" s="15" t="s">
        <v>111</v>
      </c>
      <c r="D133" s="19">
        <v>3</v>
      </c>
      <c r="E133" s="21">
        <v>6000</v>
      </c>
      <c r="F133" s="63">
        <f t="shared" si="5"/>
        <v>18000</v>
      </c>
      <c r="G133" s="64">
        <f t="shared" si="6"/>
        <v>180</v>
      </c>
    </row>
    <row r="134" spans="1:7" ht="12" customHeight="1">
      <c r="A134" s="19">
        <v>12</v>
      </c>
      <c r="B134" s="15" t="s">
        <v>128</v>
      </c>
      <c r="C134" s="15" t="s">
        <v>111</v>
      </c>
      <c r="D134" s="19">
        <v>3</v>
      </c>
      <c r="E134" s="21">
        <v>6000</v>
      </c>
      <c r="F134" s="63">
        <f t="shared" si="5"/>
        <v>18000</v>
      </c>
      <c r="G134" s="64">
        <f t="shared" si="6"/>
        <v>180</v>
      </c>
    </row>
    <row r="135" spans="1:7" ht="12" customHeight="1">
      <c r="A135" s="2"/>
      <c r="B135" s="17" t="s">
        <v>104</v>
      </c>
      <c r="C135" s="18"/>
      <c r="D135" s="18"/>
      <c r="E135" s="18"/>
      <c r="F135" s="68">
        <f>SUM(F115:F134)</f>
        <v>855600</v>
      </c>
      <c r="G135" s="73">
        <f t="shared" si="6"/>
        <v>8556</v>
      </c>
    </row>
    <row r="136" spans="1:7" ht="8.4499999999999993" customHeight="1">
      <c r="A136" s="2"/>
      <c r="B136" s="2"/>
      <c r="C136" s="2"/>
      <c r="D136" s="2"/>
      <c r="E136" s="2"/>
      <c r="F136" s="63"/>
      <c r="G136" s="70"/>
    </row>
    <row r="137" spans="1:7" ht="12" customHeight="1">
      <c r="A137" s="2"/>
      <c r="B137" s="25" t="s">
        <v>164</v>
      </c>
      <c r="C137" s="23"/>
      <c r="D137" s="23"/>
      <c r="E137" s="23"/>
      <c r="F137" s="74"/>
      <c r="G137" s="75"/>
    </row>
    <row r="138" spans="1:7" ht="18.75" customHeight="1">
      <c r="A138" s="19">
        <v>1</v>
      </c>
      <c r="B138" s="26" t="s">
        <v>165</v>
      </c>
      <c r="C138" s="9" t="s">
        <v>129</v>
      </c>
      <c r="D138" s="10">
        <v>480</v>
      </c>
      <c r="E138" s="22">
        <v>150</v>
      </c>
      <c r="F138" s="63">
        <f t="shared" si="5"/>
        <v>72000</v>
      </c>
      <c r="G138" s="64">
        <f t="shared" si="6"/>
        <v>720</v>
      </c>
    </row>
    <row r="139" spans="1:7" ht="12" customHeight="1">
      <c r="A139" s="19">
        <v>2</v>
      </c>
      <c r="B139" s="26" t="s">
        <v>166</v>
      </c>
      <c r="C139" s="15" t="s">
        <v>130</v>
      </c>
      <c r="D139" s="19">
        <v>120</v>
      </c>
      <c r="E139" s="20">
        <v>150</v>
      </c>
      <c r="F139" s="63">
        <f t="shared" si="5"/>
        <v>18000</v>
      </c>
      <c r="G139" s="64">
        <f t="shared" si="6"/>
        <v>180</v>
      </c>
    </row>
    <row r="140" spans="1:7" ht="18.75" customHeight="1">
      <c r="A140" s="19">
        <v>3</v>
      </c>
      <c r="B140" s="26" t="s">
        <v>167</v>
      </c>
      <c r="C140" s="15" t="s">
        <v>95</v>
      </c>
      <c r="D140" s="10">
        <v>120</v>
      </c>
      <c r="E140" s="22">
        <v>20</v>
      </c>
      <c r="F140" s="63">
        <f t="shared" si="5"/>
        <v>2400</v>
      </c>
      <c r="G140" s="64">
        <f t="shared" si="6"/>
        <v>24</v>
      </c>
    </row>
    <row r="141" spans="1:7" ht="12" customHeight="1">
      <c r="A141" s="19">
        <v>4</v>
      </c>
      <c r="B141" s="26" t="s">
        <v>168</v>
      </c>
      <c r="C141" s="15" t="s">
        <v>95</v>
      </c>
      <c r="D141" s="19">
        <v>4</v>
      </c>
      <c r="E141" s="21">
        <v>1000</v>
      </c>
      <c r="F141" s="63">
        <f t="shared" si="5"/>
        <v>4000</v>
      </c>
      <c r="G141" s="64">
        <f t="shared" si="6"/>
        <v>40</v>
      </c>
    </row>
    <row r="142" spans="1:7" ht="12" customHeight="1">
      <c r="A142" s="19">
        <v>5</v>
      </c>
      <c r="B142" s="26" t="s">
        <v>169</v>
      </c>
      <c r="C142" s="15" t="s">
        <v>95</v>
      </c>
      <c r="D142" s="19">
        <v>4</v>
      </c>
      <c r="E142" s="21">
        <v>3000</v>
      </c>
      <c r="F142" s="63">
        <f t="shared" si="5"/>
        <v>12000</v>
      </c>
      <c r="G142" s="64">
        <f t="shared" si="6"/>
        <v>120</v>
      </c>
    </row>
    <row r="143" spans="1:7" ht="12" customHeight="1">
      <c r="A143" s="19">
        <v>6</v>
      </c>
      <c r="B143" s="4" t="s">
        <v>131</v>
      </c>
      <c r="C143" s="15" t="s">
        <v>132</v>
      </c>
      <c r="D143" s="19">
        <v>12</v>
      </c>
      <c r="E143" s="21">
        <v>1400</v>
      </c>
      <c r="F143" s="63">
        <f t="shared" si="5"/>
        <v>16800</v>
      </c>
      <c r="G143" s="64">
        <f t="shared" si="6"/>
        <v>168</v>
      </c>
    </row>
    <row r="144" spans="1:7" ht="12" customHeight="1">
      <c r="A144" s="19">
        <v>7</v>
      </c>
      <c r="B144" s="4" t="s">
        <v>133</v>
      </c>
      <c r="C144" s="15" t="s">
        <v>101</v>
      </c>
      <c r="D144" s="19">
        <v>12</v>
      </c>
      <c r="E144" s="20">
        <v>500</v>
      </c>
      <c r="F144" s="63">
        <f t="shared" si="5"/>
        <v>6000</v>
      </c>
      <c r="G144" s="64">
        <f t="shared" si="6"/>
        <v>60</v>
      </c>
    </row>
    <row r="145" spans="1:7" ht="12" customHeight="1">
      <c r="A145" s="2"/>
      <c r="B145" s="17" t="s">
        <v>104</v>
      </c>
      <c r="C145" s="18"/>
      <c r="D145" s="18"/>
      <c r="E145" s="18"/>
      <c r="F145" s="68">
        <f>SUM(F138:F144)</f>
        <v>131200</v>
      </c>
      <c r="G145" s="73">
        <f t="shared" si="6"/>
        <v>1312</v>
      </c>
    </row>
    <row r="146" spans="1:7" ht="8.4499999999999993" customHeight="1">
      <c r="A146" s="2"/>
      <c r="B146" s="2"/>
      <c r="C146" s="2"/>
      <c r="D146" s="2"/>
      <c r="E146" s="2"/>
      <c r="F146" s="63"/>
      <c r="G146" s="70"/>
    </row>
    <row r="147" spans="1:7" ht="12" customHeight="1">
      <c r="A147" s="2"/>
      <c r="B147" s="25" t="s">
        <v>160</v>
      </c>
      <c r="C147" s="23"/>
      <c r="D147" s="23"/>
      <c r="E147" s="23"/>
      <c r="F147" s="74"/>
      <c r="G147" s="75"/>
    </row>
    <row r="148" spans="1:7" ht="12" customHeight="1">
      <c r="A148" s="2"/>
      <c r="B148" s="27" t="s">
        <v>135</v>
      </c>
      <c r="C148" s="28"/>
      <c r="D148" s="28"/>
      <c r="E148" s="28"/>
      <c r="F148" s="71"/>
      <c r="G148" s="72"/>
    </row>
    <row r="149" spans="1:7" ht="18.75" customHeight="1">
      <c r="A149" s="10">
        <v>2</v>
      </c>
      <c r="B149" s="26" t="s">
        <v>161</v>
      </c>
      <c r="C149" s="9" t="s">
        <v>95</v>
      </c>
      <c r="D149" s="10">
        <v>60</v>
      </c>
      <c r="E149" s="11">
        <v>14000</v>
      </c>
      <c r="F149" s="63">
        <f t="shared" ref="F149:F176" si="7">D149*E149</f>
        <v>840000</v>
      </c>
      <c r="G149" s="64">
        <f t="shared" si="6"/>
        <v>8400</v>
      </c>
    </row>
    <row r="150" spans="1:7" ht="18.75" customHeight="1">
      <c r="A150" s="10">
        <v>3</v>
      </c>
      <c r="B150" s="26" t="s">
        <v>162</v>
      </c>
      <c r="C150" s="9" t="s">
        <v>95</v>
      </c>
      <c r="D150" s="10">
        <v>120</v>
      </c>
      <c r="E150" s="11">
        <v>3000</v>
      </c>
      <c r="F150" s="63">
        <f t="shared" si="7"/>
        <v>360000</v>
      </c>
      <c r="G150" s="64">
        <f t="shared" si="6"/>
        <v>3600</v>
      </c>
    </row>
    <row r="151" spans="1:7" ht="18" customHeight="1">
      <c r="A151" s="10">
        <v>4</v>
      </c>
      <c r="B151" s="26" t="s">
        <v>163</v>
      </c>
      <c r="C151" s="9" t="s">
        <v>95</v>
      </c>
      <c r="D151" s="10">
        <v>120</v>
      </c>
      <c r="E151" s="22">
        <v>800</v>
      </c>
      <c r="F151" s="63">
        <f t="shared" si="7"/>
        <v>96000</v>
      </c>
      <c r="G151" s="64">
        <f t="shared" si="6"/>
        <v>960</v>
      </c>
    </row>
    <row r="152" spans="1:7" ht="12" customHeight="1">
      <c r="A152" s="2"/>
      <c r="B152" s="27" t="s">
        <v>136</v>
      </c>
      <c r="C152" s="28"/>
      <c r="D152" s="28"/>
      <c r="E152" s="28"/>
      <c r="F152" s="71"/>
      <c r="G152" s="72"/>
    </row>
    <row r="153" spans="1:7" ht="12" customHeight="1">
      <c r="A153" s="19">
        <v>1</v>
      </c>
      <c r="B153" s="26" t="s">
        <v>170</v>
      </c>
      <c r="C153" s="15" t="s">
        <v>95</v>
      </c>
      <c r="D153" s="19">
        <v>600</v>
      </c>
      <c r="E153" s="20">
        <v>30</v>
      </c>
      <c r="F153" s="63">
        <f t="shared" si="7"/>
        <v>18000</v>
      </c>
      <c r="G153" s="64">
        <f t="shared" si="6"/>
        <v>180</v>
      </c>
    </row>
    <row r="154" spans="1:7" ht="12" customHeight="1">
      <c r="A154" s="19">
        <v>2</v>
      </c>
      <c r="B154" s="26" t="s">
        <v>171</v>
      </c>
      <c r="C154" s="15" t="s">
        <v>95</v>
      </c>
      <c r="D154" s="19">
        <v>360</v>
      </c>
      <c r="E154" s="20">
        <v>150</v>
      </c>
      <c r="F154" s="63">
        <f t="shared" si="7"/>
        <v>54000</v>
      </c>
      <c r="G154" s="64">
        <f t="shared" si="6"/>
        <v>540</v>
      </c>
    </row>
    <row r="155" spans="1:7" ht="12" customHeight="1">
      <c r="A155" s="19">
        <v>3</v>
      </c>
      <c r="B155" s="26" t="s">
        <v>172</v>
      </c>
      <c r="C155" s="15" t="s">
        <v>130</v>
      </c>
      <c r="D155" s="19">
        <v>360</v>
      </c>
      <c r="E155" s="20">
        <v>150</v>
      </c>
      <c r="F155" s="63">
        <f t="shared" si="7"/>
        <v>54000</v>
      </c>
      <c r="G155" s="64">
        <f t="shared" si="6"/>
        <v>540</v>
      </c>
    </row>
    <row r="156" spans="1:7" ht="12" customHeight="1">
      <c r="A156" s="19">
        <v>4</v>
      </c>
      <c r="B156" s="26" t="s">
        <v>173</v>
      </c>
      <c r="C156" s="15" t="s">
        <v>95</v>
      </c>
      <c r="D156" s="19">
        <v>12</v>
      </c>
      <c r="E156" s="20">
        <v>500</v>
      </c>
      <c r="F156" s="63">
        <f t="shared" si="7"/>
        <v>6000</v>
      </c>
      <c r="G156" s="64">
        <f t="shared" si="6"/>
        <v>60</v>
      </c>
    </row>
    <row r="157" spans="1:7" ht="12" customHeight="1">
      <c r="A157" s="19">
        <v>5</v>
      </c>
      <c r="B157" s="26" t="s">
        <v>174</v>
      </c>
      <c r="C157" s="15" t="s">
        <v>95</v>
      </c>
      <c r="D157" s="19">
        <v>120</v>
      </c>
      <c r="E157" s="20">
        <v>100</v>
      </c>
      <c r="F157" s="63">
        <f t="shared" si="7"/>
        <v>12000</v>
      </c>
      <c r="G157" s="64">
        <f t="shared" si="6"/>
        <v>120</v>
      </c>
    </row>
    <row r="158" spans="1:7" ht="12" customHeight="1">
      <c r="A158" s="19">
        <v>6</v>
      </c>
      <c r="B158" s="4" t="s">
        <v>137</v>
      </c>
      <c r="C158" s="15" t="s">
        <v>95</v>
      </c>
      <c r="D158" s="19">
        <v>12</v>
      </c>
      <c r="E158" s="20">
        <v>300</v>
      </c>
      <c r="F158" s="63">
        <f t="shared" si="7"/>
        <v>3600</v>
      </c>
      <c r="G158" s="64">
        <f t="shared" si="6"/>
        <v>36</v>
      </c>
    </row>
    <row r="159" spans="1:7" ht="12" customHeight="1">
      <c r="A159" s="19">
        <v>7</v>
      </c>
      <c r="B159" s="26" t="s">
        <v>175</v>
      </c>
      <c r="C159" s="15" t="s">
        <v>95</v>
      </c>
      <c r="D159" s="19">
        <v>1440</v>
      </c>
      <c r="E159" s="20">
        <v>85</v>
      </c>
      <c r="F159" s="63">
        <f t="shared" si="7"/>
        <v>122400</v>
      </c>
      <c r="G159" s="64">
        <f t="shared" si="6"/>
        <v>1224</v>
      </c>
    </row>
    <row r="160" spans="1:7" ht="12" customHeight="1">
      <c r="A160" s="19">
        <v>8</v>
      </c>
      <c r="B160" s="26" t="s">
        <v>176</v>
      </c>
      <c r="C160" s="15" t="s">
        <v>95</v>
      </c>
      <c r="D160" s="19">
        <v>30</v>
      </c>
      <c r="E160" s="20">
        <v>200</v>
      </c>
      <c r="F160" s="63">
        <f t="shared" si="7"/>
        <v>6000</v>
      </c>
      <c r="G160" s="64">
        <f t="shared" si="6"/>
        <v>60</v>
      </c>
    </row>
    <row r="161" spans="1:7" ht="12" customHeight="1">
      <c r="A161" s="19">
        <v>9</v>
      </c>
      <c r="B161" s="26" t="s">
        <v>177</v>
      </c>
      <c r="C161" s="15" t="s">
        <v>95</v>
      </c>
      <c r="D161" s="19">
        <v>30</v>
      </c>
      <c r="E161" s="20">
        <v>200</v>
      </c>
      <c r="F161" s="63">
        <f t="shared" si="7"/>
        <v>6000</v>
      </c>
      <c r="G161" s="64">
        <f t="shared" si="6"/>
        <v>60</v>
      </c>
    </row>
    <row r="162" spans="1:7" ht="12" customHeight="1">
      <c r="A162" s="2"/>
      <c r="B162" s="27" t="s">
        <v>138</v>
      </c>
      <c r="C162" s="28"/>
      <c r="D162" s="28"/>
      <c r="E162" s="28"/>
      <c r="F162" s="71"/>
      <c r="G162" s="72"/>
    </row>
    <row r="163" spans="1:7" ht="12" customHeight="1">
      <c r="A163" s="19">
        <v>1</v>
      </c>
      <c r="B163" s="26" t="s">
        <v>178</v>
      </c>
      <c r="C163" s="15" t="s">
        <v>130</v>
      </c>
      <c r="D163" s="19">
        <v>2160</v>
      </c>
      <c r="E163" s="20">
        <v>100</v>
      </c>
      <c r="F163" s="63">
        <f t="shared" si="7"/>
        <v>216000</v>
      </c>
      <c r="G163" s="64">
        <f t="shared" si="6"/>
        <v>2160</v>
      </c>
    </row>
    <row r="164" spans="1:7" ht="12" customHeight="1">
      <c r="A164" s="19">
        <v>2</v>
      </c>
      <c r="B164" s="26" t="s">
        <v>179</v>
      </c>
      <c r="C164" s="15" t="s">
        <v>130</v>
      </c>
      <c r="D164" s="19">
        <v>1440</v>
      </c>
      <c r="E164" s="20">
        <v>200</v>
      </c>
      <c r="F164" s="63">
        <f t="shared" si="7"/>
        <v>288000</v>
      </c>
      <c r="G164" s="64">
        <f t="shared" si="6"/>
        <v>2880</v>
      </c>
    </row>
    <row r="165" spans="1:7" ht="12" customHeight="1">
      <c r="A165" s="19">
        <v>3</v>
      </c>
      <c r="B165" s="26" t="s">
        <v>180</v>
      </c>
      <c r="C165" s="15" t="s">
        <v>130</v>
      </c>
      <c r="D165" s="19">
        <v>720</v>
      </c>
      <c r="E165" s="20">
        <v>90</v>
      </c>
      <c r="F165" s="63">
        <f t="shared" si="7"/>
        <v>64800</v>
      </c>
      <c r="G165" s="64">
        <f t="shared" si="6"/>
        <v>648</v>
      </c>
    </row>
    <row r="166" spans="1:7" ht="12" customHeight="1">
      <c r="A166" s="19">
        <v>4</v>
      </c>
      <c r="B166" s="26" t="s">
        <v>181</v>
      </c>
      <c r="C166" s="15" t="s">
        <v>130</v>
      </c>
      <c r="D166" s="19">
        <v>300</v>
      </c>
      <c r="E166" s="20">
        <v>125</v>
      </c>
      <c r="F166" s="63">
        <f t="shared" si="7"/>
        <v>37500</v>
      </c>
      <c r="G166" s="64">
        <f t="shared" si="6"/>
        <v>375</v>
      </c>
    </row>
    <row r="167" spans="1:7" ht="12" customHeight="1">
      <c r="A167" s="19">
        <v>5</v>
      </c>
      <c r="B167" s="26" t="s">
        <v>182</v>
      </c>
      <c r="C167" s="15" t="s">
        <v>130</v>
      </c>
      <c r="D167" s="19">
        <v>120</v>
      </c>
      <c r="E167" s="20">
        <v>800</v>
      </c>
      <c r="F167" s="63">
        <f t="shared" si="7"/>
        <v>96000</v>
      </c>
      <c r="G167" s="64">
        <f t="shared" si="6"/>
        <v>960</v>
      </c>
    </row>
    <row r="168" spans="1:7" ht="12" customHeight="1">
      <c r="A168" s="19">
        <v>6</v>
      </c>
      <c r="B168" s="26" t="s">
        <v>183</v>
      </c>
      <c r="C168" s="15" t="s">
        <v>132</v>
      </c>
      <c r="D168" s="19">
        <v>24</v>
      </c>
      <c r="E168" s="21">
        <v>1400</v>
      </c>
      <c r="F168" s="63">
        <f t="shared" si="7"/>
        <v>33600</v>
      </c>
      <c r="G168" s="64">
        <f t="shared" ref="G168:G181" si="8">F168*0.01</f>
        <v>336</v>
      </c>
    </row>
    <row r="169" spans="1:7" ht="12" customHeight="1">
      <c r="A169" s="19">
        <v>7</v>
      </c>
      <c r="B169" s="26" t="s">
        <v>184</v>
      </c>
      <c r="C169" s="15" t="s">
        <v>139</v>
      </c>
      <c r="D169" s="19">
        <v>24</v>
      </c>
      <c r="E169" s="21">
        <v>1300</v>
      </c>
      <c r="F169" s="63">
        <f t="shared" si="7"/>
        <v>31200</v>
      </c>
      <c r="G169" s="64">
        <f t="shared" si="8"/>
        <v>312</v>
      </c>
    </row>
    <row r="170" spans="1:7" ht="12" customHeight="1">
      <c r="A170" s="2"/>
      <c r="B170" s="27" t="s">
        <v>140</v>
      </c>
      <c r="C170" s="28"/>
      <c r="D170" s="28"/>
      <c r="E170" s="28"/>
      <c r="F170" s="71"/>
      <c r="G170" s="72"/>
    </row>
    <row r="171" spans="1:7" ht="12" customHeight="1">
      <c r="A171" s="19">
        <v>1</v>
      </c>
      <c r="B171" s="26" t="s">
        <v>195</v>
      </c>
      <c r="C171" s="15" t="s">
        <v>95</v>
      </c>
      <c r="D171" s="19">
        <v>120</v>
      </c>
      <c r="E171" s="20">
        <v>180</v>
      </c>
      <c r="F171" s="63">
        <f t="shared" si="7"/>
        <v>21600</v>
      </c>
      <c r="G171" s="64">
        <f t="shared" si="8"/>
        <v>216</v>
      </c>
    </row>
    <row r="172" spans="1:7" ht="12" customHeight="1">
      <c r="A172" s="19">
        <v>2</v>
      </c>
      <c r="B172" s="26" t="s">
        <v>196</v>
      </c>
      <c r="C172" s="15" t="s">
        <v>95</v>
      </c>
      <c r="D172" s="19">
        <v>120</v>
      </c>
      <c r="E172" s="20">
        <v>80</v>
      </c>
      <c r="F172" s="63">
        <f t="shared" si="7"/>
        <v>9600</v>
      </c>
      <c r="G172" s="64">
        <f t="shared" si="8"/>
        <v>96</v>
      </c>
    </row>
    <row r="173" spans="1:7" ht="12" customHeight="1">
      <c r="A173" s="19">
        <v>3</v>
      </c>
      <c r="B173" s="26" t="s">
        <v>188</v>
      </c>
      <c r="C173" s="15" t="s">
        <v>95</v>
      </c>
      <c r="D173" s="19">
        <v>6</v>
      </c>
      <c r="E173" s="20">
        <v>200</v>
      </c>
      <c r="F173" s="63">
        <f t="shared" si="7"/>
        <v>1200</v>
      </c>
      <c r="G173" s="64">
        <f t="shared" si="8"/>
        <v>12</v>
      </c>
    </row>
    <row r="174" spans="1:7" ht="12" customHeight="1">
      <c r="A174" s="19">
        <v>4</v>
      </c>
      <c r="B174" s="26" t="s">
        <v>187</v>
      </c>
      <c r="C174" s="15" t="s">
        <v>119</v>
      </c>
      <c r="D174" s="19">
        <v>10</v>
      </c>
      <c r="E174" s="20">
        <v>200</v>
      </c>
      <c r="F174" s="63">
        <f t="shared" si="7"/>
        <v>2000</v>
      </c>
      <c r="G174" s="64">
        <f t="shared" si="8"/>
        <v>20</v>
      </c>
    </row>
    <row r="175" spans="1:7" ht="12" customHeight="1">
      <c r="A175" s="19">
        <v>5</v>
      </c>
      <c r="B175" s="26" t="s">
        <v>186</v>
      </c>
      <c r="C175" s="15" t="s">
        <v>95</v>
      </c>
      <c r="D175" s="19">
        <v>12</v>
      </c>
      <c r="E175" s="21">
        <v>1500</v>
      </c>
      <c r="F175" s="63">
        <f t="shared" si="7"/>
        <v>18000</v>
      </c>
      <c r="G175" s="64">
        <f t="shared" si="8"/>
        <v>180</v>
      </c>
    </row>
    <row r="176" spans="1:7" ht="12" customHeight="1">
      <c r="A176" s="19">
        <v>6</v>
      </c>
      <c r="B176" s="26" t="s">
        <v>185</v>
      </c>
      <c r="C176" s="15" t="s">
        <v>95</v>
      </c>
      <c r="D176" s="19">
        <v>4</v>
      </c>
      <c r="E176" s="21">
        <v>1000</v>
      </c>
      <c r="F176" s="63">
        <f t="shared" si="7"/>
        <v>4000</v>
      </c>
      <c r="G176" s="64">
        <f t="shared" si="8"/>
        <v>40</v>
      </c>
    </row>
    <row r="177" spans="1:7" ht="12" customHeight="1">
      <c r="A177" s="2"/>
      <c r="B177" s="17" t="s">
        <v>104</v>
      </c>
      <c r="C177" s="18"/>
      <c r="D177" s="18"/>
      <c r="E177" s="18"/>
      <c r="F177" s="58">
        <f>SUM(F149:F176)</f>
        <v>2401500</v>
      </c>
      <c r="G177" s="73">
        <f t="shared" si="8"/>
        <v>24015</v>
      </c>
    </row>
    <row r="178" spans="1:7" ht="8.4499999999999993" customHeight="1">
      <c r="A178" s="2"/>
      <c r="B178" s="2"/>
      <c r="C178" s="2"/>
      <c r="D178" s="2"/>
      <c r="E178" s="2"/>
      <c r="F178" s="76"/>
      <c r="G178" s="70"/>
    </row>
    <row r="179" spans="1:7" ht="12" customHeight="1">
      <c r="A179" s="2"/>
      <c r="B179" s="25" t="s">
        <v>194</v>
      </c>
      <c r="C179" s="23"/>
      <c r="D179" s="23"/>
      <c r="E179" s="23"/>
      <c r="F179" s="60"/>
      <c r="G179" s="75"/>
    </row>
    <row r="180" spans="1:7" ht="12" customHeight="1">
      <c r="A180" s="19">
        <v>1</v>
      </c>
      <c r="B180" s="15" t="s">
        <v>141</v>
      </c>
      <c r="C180" s="15" t="s">
        <v>134</v>
      </c>
      <c r="D180" s="19">
        <v>3</v>
      </c>
      <c r="E180" s="21">
        <v>64000</v>
      </c>
      <c r="F180" s="63">
        <f>E180*D180</f>
        <v>192000</v>
      </c>
      <c r="G180" s="64">
        <f t="shared" si="8"/>
        <v>1920</v>
      </c>
    </row>
    <row r="181" spans="1:7" ht="12" customHeight="1">
      <c r="A181" s="2"/>
      <c r="B181" s="17" t="s">
        <v>104</v>
      </c>
      <c r="C181" s="18"/>
      <c r="D181" s="18"/>
      <c r="E181" s="18"/>
      <c r="F181" s="58">
        <f>SUM(F178:F180)</f>
        <v>192000</v>
      </c>
      <c r="G181" s="73">
        <f t="shared" si="8"/>
        <v>1920</v>
      </c>
    </row>
    <row r="182" spans="1:7" ht="9" customHeight="1">
      <c r="A182" s="2"/>
      <c r="B182" s="2"/>
      <c r="C182" s="2"/>
      <c r="D182" s="2"/>
      <c r="E182" s="2"/>
      <c r="F182" s="59"/>
      <c r="G182" s="70"/>
    </row>
    <row r="183" spans="1:7" ht="12" customHeight="1">
      <c r="A183" s="2"/>
      <c r="B183" s="17" t="s">
        <v>142</v>
      </c>
      <c r="C183" s="18"/>
      <c r="D183" s="18"/>
      <c r="E183" s="18"/>
      <c r="F183" s="77">
        <f>SUM(F181+F177+F145+F135+F111+F100+F23)</f>
        <v>8985520</v>
      </c>
      <c r="G183" s="73">
        <f ca="1">F183*0.01</f>
        <v>89855.2</v>
      </c>
    </row>
  </sheetData>
  <mergeCells count="3">
    <mergeCell ref="A1:A4"/>
    <mergeCell ref="B1:F1"/>
    <mergeCell ref="C3:D3"/>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dcterms:created xsi:type="dcterms:W3CDTF">2019-05-01T06:02:26Z</dcterms:created>
  <dcterms:modified xsi:type="dcterms:W3CDTF">2019-05-31T18:42:47Z</dcterms:modified>
</cp:coreProperties>
</file>