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e699c3505a71ca5/Documents/FOL 2019/Health Team/2023/"/>
    </mc:Choice>
  </mc:AlternateContent>
  <xr:revisionPtr revIDLastSave="38" documentId="8_{D38FC390-DD15-4FE0-8EE3-C6D799DC70A4}" xr6:coauthVersionLast="47" xr6:coauthVersionMax="47" xr10:uidLastSave="{B26BF8C0-D870-478C-96A5-B49066C1D6BC}"/>
  <bookViews>
    <workbookView xWindow="-120" yWindow="-120" windowWidth="29040" windowHeight="15720" activeTab="2" xr2:uid="{00000000-000D-0000-FFFF-FFFF00000000}"/>
  </bookViews>
  <sheets>
    <sheet name="Clinician Budget 2023" sheetId="1" r:id="rId1"/>
    <sheet name="Faculty Budget 2023" sheetId="2" r:id="rId2"/>
    <sheet name="Budget Summar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2" l="1"/>
  <c r="H26" i="2" l="1"/>
  <c r="F5" i="3" l="1"/>
  <c r="F6" i="3"/>
  <c r="F7" i="3"/>
  <c r="F8" i="3"/>
  <c r="F9" i="3"/>
  <c r="F10" i="3"/>
  <c r="F11" i="3"/>
  <c r="F12" i="3"/>
  <c r="F13" i="3"/>
  <c r="F14" i="3"/>
  <c r="H57" i="2"/>
  <c r="H43" i="2"/>
  <c r="H33" i="2"/>
  <c r="H48" i="2"/>
  <c r="H47" i="2"/>
  <c r="H31" i="2"/>
  <c r="H35" i="2"/>
  <c r="H21" i="2"/>
  <c r="H20" i="2"/>
  <c r="H17" i="2"/>
  <c r="H16" i="2"/>
  <c r="H12" i="2"/>
  <c r="H13" i="2"/>
  <c r="H11" i="2"/>
  <c r="H14" i="2" s="1"/>
  <c r="H7" i="2"/>
  <c r="H8" i="2"/>
  <c r="H6" i="2"/>
  <c r="H9" i="2" l="1"/>
  <c r="H45" i="2"/>
  <c r="H49" i="2"/>
  <c r="H22" i="2"/>
  <c r="H18" i="2"/>
  <c r="F15" i="3"/>
  <c r="H41" i="2"/>
  <c r="H63" i="2" l="1"/>
  <c r="F17" i="3"/>
  <c r="G40" i="1"/>
  <c r="G47" i="1"/>
  <c r="G37" i="1"/>
  <c r="G38" i="1"/>
  <c r="G39" i="1"/>
  <c r="G41" i="1"/>
  <c r="G42" i="1"/>
  <c r="G43" i="1"/>
  <c r="G44" i="1"/>
  <c r="G45" i="1"/>
  <c r="G46" i="1"/>
  <c r="G28" i="1"/>
  <c r="G33" i="1"/>
  <c r="G34" i="1"/>
  <c r="G35" i="1"/>
  <c r="G36" i="1"/>
  <c r="G29" i="1"/>
  <c r="G30" i="1"/>
  <c r="G31" i="1"/>
  <c r="G32" i="1"/>
  <c r="G25" i="1"/>
  <c r="G26" i="1"/>
  <c r="G27" i="1"/>
  <c r="G24" i="1"/>
  <c r="G19" i="1"/>
  <c r="G21" i="1" s="1"/>
  <c r="G15" i="1"/>
  <c r="G17" i="1" s="1"/>
  <c r="G11" i="1"/>
  <c r="G13" i="1" s="1"/>
  <c r="G5" i="1"/>
  <c r="G6" i="1"/>
  <c r="G4" i="1"/>
  <c r="G7" i="1" l="1"/>
  <c r="G48" i="1"/>
  <c r="G57" i="1" l="1"/>
</calcChain>
</file>

<file path=xl/sharedStrings.xml><?xml version="1.0" encoding="utf-8"?>
<sst xmlns="http://schemas.openxmlformats.org/spreadsheetml/2006/main" count="276" uniqueCount="161">
  <si>
    <t>CODE</t>
  </si>
  <si>
    <t>Activity Description</t>
  </si>
  <si>
    <t>U/Cost</t>
  </si>
  <si>
    <t>Qty.</t>
  </si>
  <si>
    <t>Description</t>
  </si>
  <si>
    <t># of days</t>
  </si>
  <si>
    <t xml:space="preserve">Total </t>
  </si>
  <si>
    <t xml:space="preserve">Breakfast </t>
  </si>
  <si>
    <t xml:space="preserve">Meals </t>
  </si>
  <si>
    <t>Lunch</t>
  </si>
  <si>
    <t xml:space="preserve">Dinner </t>
  </si>
  <si>
    <t>Sub-total 1</t>
  </si>
  <si>
    <t>Meals facilitators----covered under faculty CPD budget</t>
  </si>
  <si>
    <t> 0.00</t>
  </si>
  <si>
    <t>Sub-total 2</t>
  </si>
  <si>
    <t xml:space="preserve">Lodging---------------covered under faculty CPD budget </t>
  </si>
  <si>
    <t>Lodging (participants)</t>
  </si>
  <si>
    <t xml:space="preserve">Lodging </t>
  </si>
  <si>
    <t>Lodging (facilitators)</t>
  </si>
  <si>
    <t>covered under faculty CPD budget</t>
  </si>
  <si>
    <t xml:space="preserve"> </t>
  </si>
  <si>
    <t>Sub-total 3</t>
  </si>
  <si>
    <t xml:space="preserve">Local Transportation </t>
  </si>
  <si>
    <t>Local trans.(particip)</t>
  </si>
  <si>
    <t xml:space="preserve">Transportation </t>
  </si>
  <si>
    <t>Local trans.(facilitators)</t>
  </si>
  <si>
    <t>Sub total 4</t>
  </si>
  <si>
    <t>Per diem</t>
  </si>
  <si>
    <t>Per diem (participants)</t>
  </si>
  <si>
    <t>Per diem (facilitators)</t>
  </si>
  <si>
    <t>Sub total 5</t>
  </si>
  <si>
    <t>Transportation to and From Phebe (participants)</t>
  </si>
  <si>
    <t>Counties and number of hospitals</t>
  </si>
  <si>
    <t>Unit</t>
  </si>
  <si>
    <t># Persons</t>
  </si>
  <si>
    <t xml:space="preserve">Trip </t>
  </si>
  <si>
    <t>Total cost</t>
  </si>
  <si>
    <t>Round trip</t>
  </si>
  <si>
    <t>Grand Cape Mount (1 hospital)</t>
  </si>
  <si>
    <t>River Cess (1hospital)</t>
  </si>
  <si>
    <t>Margibi (1 hospital)</t>
  </si>
  <si>
    <t>Nimba (3 hospitals)</t>
  </si>
  <si>
    <t>Sub-total 6A</t>
  </si>
  <si>
    <t>Transportation from counties (facilitators)</t>
  </si>
  <si>
    <t>covered in under faculty CPD budget</t>
  </si>
  <si>
    <t>5 Hospitals</t>
  </si>
  <si>
    <t>LNA 1 Participant</t>
  </si>
  <si>
    <t>CNMO office (1 Participant)</t>
  </si>
  <si>
    <t>Grand Bassa (1 hospital)</t>
  </si>
  <si>
    <t>Bomi county (1 hospital -Buchana)</t>
  </si>
  <si>
    <t>Bong (2 hospitals - Gbarnga)</t>
  </si>
  <si>
    <t xml:space="preserve">Tappita </t>
  </si>
  <si>
    <t>Ganta</t>
  </si>
  <si>
    <t>Sanniquellie</t>
  </si>
  <si>
    <t>Maryland (1 hospital - Harper)</t>
  </si>
  <si>
    <t>Grand Kru (1hospital -Barclayville)</t>
  </si>
  <si>
    <t>Sinoe (1 hospital - Greenville)</t>
  </si>
  <si>
    <t>Grand Gedeh (1 hospital - Zwedru)</t>
  </si>
  <si>
    <t xml:space="preserve">Kolahun </t>
  </si>
  <si>
    <t>Foya</t>
  </si>
  <si>
    <t>Voinjama</t>
  </si>
  <si>
    <t>Zorzor</t>
  </si>
  <si>
    <t>Lofa (4 hospitals)</t>
  </si>
  <si>
    <t xml:space="preserve">Meals 24 participants </t>
  </si>
  <si>
    <t>LMA 1 Participant</t>
  </si>
  <si>
    <t>Training hall</t>
  </si>
  <si>
    <t>Assorted stationaries and duplication</t>
  </si>
  <si>
    <t xml:space="preserve">  </t>
  </si>
  <si>
    <t>Procure IPC supplies= covered in appendix 1</t>
  </si>
  <si>
    <t>Internet data (multi computers)</t>
  </si>
  <si>
    <t>Phone calls</t>
  </si>
  <si>
    <t xml:space="preserve">Subtotal </t>
  </si>
  <si>
    <t>Breakfast</t>
  </si>
  <si>
    <t>Nimba (2 Nursing Schools)</t>
  </si>
  <si>
    <t>Bomi county (1 nursing school)</t>
  </si>
  <si>
    <t>Procure IPC supplies to ensure COVID-19 Prevention</t>
  </si>
  <si>
    <t>Batteries for thermoflash</t>
  </si>
  <si>
    <t>Carton</t>
  </si>
  <si>
    <t>Hand sensitizer, 350ml bottle</t>
  </si>
  <si>
    <t>bottle</t>
  </si>
  <si>
    <t>Paper towel</t>
  </si>
  <si>
    <t>Appendices</t>
  </si>
  <si>
    <t>Code</t>
  </si>
  <si>
    <t>U/cost</t>
  </si>
  <si>
    <t>Days</t>
  </si>
  <si>
    <t>Meals 21 participants for three days</t>
  </si>
  <si>
    <t>Meals 6 facilitators for six days</t>
  </si>
  <si>
    <t xml:space="preserve">Unit </t>
  </si>
  <si>
    <t>Lodging (participants three days)</t>
  </si>
  <si>
    <t>Lodging (facilitators six days)</t>
  </si>
  <si>
    <t>Local trans. (particip. three days)</t>
  </si>
  <si>
    <t>Local trans.(facilitators six days)</t>
  </si>
  <si>
    <t>Per diem (participants three days)</t>
  </si>
  <si>
    <t>Per diem (facilitators six days)</t>
  </si>
  <si>
    <t xml:space="preserve">Participants External Transportation </t>
  </si>
  <si>
    <t>Counties and number of schools</t>
  </si>
  <si>
    <t>Maryland (1 nursing school)</t>
  </si>
  <si>
    <t>Zwedru (2 nsg/midwifery schools)</t>
  </si>
  <si>
    <t>Monrovia (8 nsg/w sc and LBNM)</t>
  </si>
  <si>
    <t>Margibi (1 Nursing School)</t>
  </si>
  <si>
    <t>Sub-total  6A</t>
  </si>
  <si>
    <t>External transportation (facilitators)</t>
  </si>
  <si>
    <t>Sub-total 6B</t>
  </si>
  <si>
    <t xml:space="preserve">Workshop  </t>
  </si>
  <si>
    <t> Assorted items</t>
  </si>
  <si>
    <t xml:space="preserve">Sub total </t>
  </si>
  <si>
    <t>Nose masks</t>
  </si>
  <si>
    <t xml:space="preserve">Thermo flash-Infrared </t>
  </si>
  <si>
    <t>1/2 dozen</t>
  </si>
  <si>
    <t>Hand washing bucket (foot-press)</t>
  </si>
  <si>
    <t xml:space="preserve"> Available from 2021 workshop</t>
  </si>
  <si>
    <t>5 days</t>
  </si>
  <si>
    <t>Grand Total</t>
  </si>
  <si>
    <t xml:space="preserve">  Appendix 1: Faculty Continuing Professional Development Workshop Budget 2023</t>
  </si>
  <si>
    <t xml:space="preserve">  Appendix 1: Clinician Continuing Professional Development Workshop Budget 2023</t>
  </si>
  <si>
    <t>#of Trip</t>
  </si>
  <si>
    <t>Montserrado (Monrovia)</t>
  </si>
  <si>
    <t>Nimba (Ganta)</t>
  </si>
  <si>
    <t>Voinjama (2 Nursing Schools)</t>
  </si>
  <si>
    <t>Montserrado County (Monrovia)</t>
  </si>
  <si>
    <t>Bong (3 Nsg/Mw Schools - Gbarnga)</t>
  </si>
  <si>
    <t>Ganta (1 Nursing School)</t>
  </si>
  <si>
    <t>Sanniquellie (1 Nursing School)</t>
  </si>
  <si>
    <t>Appendix C: Summary of the Budget</t>
  </si>
  <si>
    <t>Faculty CPD</t>
  </si>
  <si>
    <t>Clinician CPD</t>
  </si>
  <si>
    <t>Facilitators</t>
  </si>
  <si>
    <t>Total</t>
  </si>
  <si>
    <t>Meals</t>
  </si>
  <si>
    <t xml:space="preserve">External Transportation </t>
  </si>
  <si>
    <t xml:space="preserve">Procure IPC supplies </t>
  </si>
  <si>
    <t>Internet data (multi-computers)</t>
  </si>
  <si>
    <t>Local Calls for 6 facilitators</t>
  </si>
  <si>
    <t>Contingency (10% of total budget)</t>
  </si>
  <si>
    <t>2023 Faculty-Clinician Workshops</t>
  </si>
  <si>
    <t>Assorted stationeries and duplication</t>
  </si>
  <si>
    <t>6.3.1</t>
  </si>
  <si>
    <t>6.3.2</t>
  </si>
  <si>
    <t>6.8.1</t>
  </si>
  <si>
    <t>6.8.2</t>
  </si>
  <si>
    <t>6.5.1</t>
  </si>
  <si>
    <t>6.5.2</t>
  </si>
  <si>
    <t>6.5.3</t>
  </si>
  <si>
    <t>6.5.4</t>
  </si>
  <si>
    <t>6.10.1</t>
  </si>
  <si>
    <t>6.10.2</t>
  </si>
  <si>
    <t>6.10.3</t>
  </si>
  <si>
    <t>6.10.4</t>
  </si>
  <si>
    <t>6.12.1</t>
  </si>
  <si>
    <t>6.12.2</t>
  </si>
  <si>
    <t>6.12.3</t>
  </si>
  <si>
    <t>#of trip</t>
  </si>
  <si>
    <t>Available from previous workshop</t>
  </si>
  <si>
    <t>Media coverage plus photos</t>
  </si>
  <si>
    <t>Lofa (3 nsg/mw schools)</t>
  </si>
  <si>
    <t>Zorzor (1 nsg/mw schools)</t>
  </si>
  <si>
    <t>Not required for this workshop under the condition or unless indicated</t>
  </si>
  <si>
    <t>Flybox</t>
  </si>
  <si>
    <t>Beyan &amp; Clinton to provide one each</t>
  </si>
  <si>
    <t xml:space="preserve">nil </t>
  </si>
  <si>
    <t>Access to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</si>
</sst>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;[Red]\-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 wrapText="1"/>
    </xf>
    <xf numFmtId="8" fontId="2" fillId="0" borderId="2" xfId="0" applyNumberFormat="1" applyFont="1" applyBorder="1" applyAlignment="1">
      <alignment vertical="center"/>
    </xf>
    <xf numFmtId="8" fontId="2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8" fontId="2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/>
    </xf>
    <xf numFmtId="8" fontId="3" fillId="0" borderId="2" xfId="0" applyNumberFormat="1" applyFont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8" fontId="2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justify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justify" vertical="center" wrapText="1"/>
    </xf>
    <xf numFmtId="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vertical="center" wrapText="1"/>
    </xf>
    <xf numFmtId="8" fontId="2" fillId="0" borderId="7" xfId="0" applyNumberFormat="1" applyFont="1" applyBorder="1" applyAlignment="1">
      <alignment vertical="center" wrapText="1"/>
    </xf>
    <xf numFmtId="6" fontId="2" fillId="0" borderId="7" xfId="0" applyNumberFormat="1" applyFont="1" applyBorder="1" applyAlignment="1">
      <alignment vertical="center" wrapText="1"/>
    </xf>
    <xf numFmtId="3" fontId="2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4" fontId="2" fillId="0" borderId="7" xfId="1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 wrapText="1"/>
    </xf>
    <xf numFmtId="8" fontId="2" fillId="0" borderId="7" xfId="0" applyNumberFormat="1" applyFont="1" applyBorder="1" applyAlignment="1">
      <alignment vertical="center"/>
    </xf>
    <xf numFmtId="8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justify" vertical="center"/>
    </xf>
    <xf numFmtId="0" fontId="0" fillId="0" borderId="7" xfId="0" applyBorder="1"/>
    <xf numFmtId="0" fontId="2" fillId="3" borderId="7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/>
    </xf>
    <xf numFmtId="0" fontId="2" fillId="3" borderId="7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right" vertical="center"/>
    </xf>
    <xf numFmtId="44" fontId="2" fillId="0" borderId="7" xfId="1" applyFont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right" vertical="center" wrapText="1"/>
    </xf>
    <xf numFmtId="44" fontId="0" fillId="0" borderId="7" xfId="0" applyNumberFormat="1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right" vertical="top" wrapText="1"/>
    </xf>
    <xf numFmtId="0" fontId="0" fillId="0" borderId="7" xfId="0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5" fillId="0" borderId="0" xfId="0" applyFont="1"/>
    <xf numFmtId="8" fontId="4" fillId="0" borderId="7" xfId="0" applyNumberFormat="1" applyFont="1" applyBorder="1" applyAlignment="1">
      <alignment vertical="center"/>
    </xf>
    <xf numFmtId="164" fontId="0" fillId="0" borderId="0" xfId="0" applyNumberFormat="1"/>
    <xf numFmtId="0" fontId="0" fillId="6" borderId="0" xfId="0" applyFill="1"/>
    <xf numFmtId="164" fontId="0" fillId="6" borderId="0" xfId="0" applyNumberFormat="1" applyFill="1"/>
    <xf numFmtId="0" fontId="2" fillId="6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horizontal="center" vertical="center"/>
    </xf>
    <xf numFmtId="8" fontId="2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0" xfId="0" applyFont="1"/>
    <xf numFmtId="8" fontId="4" fillId="0" borderId="7" xfId="0" applyNumberFormat="1" applyFont="1" applyBorder="1"/>
    <xf numFmtId="8" fontId="2" fillId="6" borderId="7" xfId="0" applyNumberFormat="1" applyFont="1" applyFill="1" applyBorder="1" applyAlignment="1">
      <alignment horizontal="right" vertical="center"/>
    </xf>
    <xf numFmtId="8" fontId="2" fillId="6" borderId="7" xfId="0" applyNumberFormat="1" applyFont="1" applyFill="1" applyBorder="1" applyAlignment="1">
      <alignment vertical="center"/>
    </xf>
    <xf numFmtId="0" fontId="4" fillId="6" borderId="7" xfId="0" applyFont="1" applyFill="1" applyBorder="1" applyAlignment="1">
      <alignment vertical="center" wrapText="1"/>
    </xf>
    <xf numFmtId="44" fontId="2" fillId="6" borderId="7" xfId="1" applyFont="1" applyFill="1" applyBorder="1" applyAlignment="1">
      <alignment vertical="center" wrapText="1"/>
    </xf>
    <xf numFmtId="8" fontId="4" fillId="6" borderId="7" xfId="0" applyNumberFormat="1" applyFont="1" applyFill="1" applyBorder="1"/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8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 wrapText="1"/>
    </xf>
    <xf numFmtId="44" fontId="4" fillId="0" borderId="7" xfId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4" fontId="2" fillId="0" borderId="7" xfId="1" applyFont="1" applyBorder="1" applyAlignment="1">
      <alignment horizontal="center" vertical="center" wrapText="1"/>
    </xf>
    <xf numFmtId="44" fontId="2" fillId="0" borderId="7" xfId="1" applyFont="1" applyBorder="1" applyAlignment="1">
      <alignment horizontal="right" vertical="center" wrapText="1"/>
    </xf>
    <xf numFmtId="44" fontId="0" fillId="0" borderId="7" xfId="1" applyFont="1" applyBorder="1" applyAlignment="1">
      <alignment horizontal="right"/>
    </xf>
    <xf numFmtId="164" fontId="2" fillId="0" borderId="7" xfId="0" applyNumberFormat="1" applyFont="1" applyBorder="1" applyAlignment="1">
      <alignment vertical="center"/>
    </xf>
    <xf numFmtId="8" fontId="2" fillId="0" borderId="7" xfId="0" applyNumberFormat="1" applyFont="1" applyBorder="1" applyAlignment="1">
      <alignment vertical="center"/>
    </xf>
    <xf numFmtId="0" fontId="4" fillId="4" borderId="9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right" vertical="center" wrapText="1"/>
    </xf>
    <xf numFmtId="8" fontId="2" fillId="3" borderId="7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"/>
  <sheetViews>
    <sheetView topLeftCell="A25" workbookViewId="0">
      <selection activeCell="B19" sqref="B19"/>
    </sheetView>
  </sheetViews>
  <sheetFormatPr defaultRowHeight="15" x14ac:dyDescent="0.25"/>
  <cols>
    <col min="1" max="1" width="11" customWidth="1"/>
    <col min="2" max="2" width="42.140625" customWidth="1"/>
    <col min="3" max="3" width="32.7109375" customWidth="1"/>
    <col min="4" max="4" width="15.5703125" customWidth="1"/>
    <col min="5" max="5" width="16.5703125" customWidth="1"/>
    <col min="6" max="6" width="14.5703125" customWidth="1"/>
    <col min="7" max="7" width="17.28515625" customWidth="1"/>
    <col min="8" max="8" width="6.5703125" customWidth="1"/>
  </cols>
  <sheetData>
    <row r="1" spans="1:8" ht="16.5" thickBot="1" x14ac:dyDescent="0.3">
      <c r="A1" s="88" t="s">
        <v>114</v>
      </c>
      <c r="B1" s="88"/>
      <c r="C1" s="88"/>
      <c r="D1" s="88"/>
      <c r="E1" s="88"/>
      <c r="F1" s="88"/>
      <c r="G1" s="88"/>
      <c r="H1" s="88"/>
    </row>
    <row r="2" spans="1:8" ht="16.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</row>
    <row r="3" spans="1:8" ht="16.5" thickBot="1" x14ac:dyDescent="0.3">
      <c r="A3" s="52">
        <v>1</v>
      </c>
      <c r="B3" s="74" t="s">
        <v>63</v>
      </c>
      <c r="C3" s="75"/>
      <c r="D3" s="75"/>
      <c r="E3" s="75"/>
      <c r="F3" s="95"/>
      <c r="G3" s="4"/>
    </row>
    <row r="4" spans="1:8" ht="16.5" thickBot="1" x14ac:dyDescent="0.3">
      <c r="A4" s="53">
        <v>1.1000000000000001</v>
      </c>
      <c r="B4" s="2" t="s">
        <v>7</v>
      </c>
      <c r="C4" s="5">
        <v>6</v>
      </c>
      <c r="D4" s="5">
        <v>26</v>
      </c>
      <c r="E4" s="2" t="s">
        <v>8</v>
      </c>
      <c r="F4" s="5">
        <v>3</v>
      </c>
      <c r="G4" s="6">
        <f>(C4*D4*F4)</f>
        <v>468</v>
      </c>
    </row>
    <row r="5" spans="1:8" ht="16.5" thickBot="1" x14ac:dyDescent="0.3">
      <c r="A5" s="53">
        <v>1.2</v>
      </c>
      <c r="B5" s="2" t="s">
        <v>9</v>
      </c>
      <c r="C5" s="7">
        <v>11</v>
      </c>
      <c r="D5" s="5">
        <v>26</v>
      </c>
      <c r="E5" s="2" t="s">
        <v>8</v>
      </c>
      <c r="F5" s="5">
        <v>3</v>
      </c>
      <c r="G5" s="6">
        <f t="shared" ref="G5:G6" si="0">(C5*D5*F5)</f>
        <v>858</v>
      </c>
      <c r="H5" s="23"/>
    </row>
    <row r="6" spans="1:8" ht="16.5" thickBot="1" x14ac:dyDescent="0.3">
      <c r="A6" s="53">
        <v>1.3</v>
      </c>
      <c r="B6" s="2" t="s">
        <v>10</v>
      </c>
      <c r="C6" s="7">
        <v>6</v>
      </c>
      <c r="D6" s="5">
        <v>26</v>
      </c>
      <c r="E6" s="2" t="s">
        <v>8</v>
      </c>
      <c r="F6" s="5">
        <v>3</v>
      </c>
      <c r="G6" s="6">
        <f t="shared" si="0"/>
        <v>468</v>
      </c>
    </row>
    <row r="7" spans="1:8" ht="16.5" thickBot="1" x14ac:dyDescent="0.3">
      <c r="A7" s="53"/>
      <c r="B7" s="76" t="s">
        <v>11</v>
      </c>
      <c r="C7" s="77"/>
      <c r="D7" s="77"/>
      <c r="E7" s="77"/>
      <c r="F7" s="77"/>
      <c r="G7" s="14">
        <f>SUM(G4:G6)</f>
        <v>1794</v>
      </c>
    </row>
    <row r="8" spans="1:8" ht="30.95" customHeight="1" thickBot="1" x14ac:dyDescent="0.3">
      <c r="A8" s="52">
        <v>2</v>
      </c>
      <c r="B8" s="74" t="s">
        <v>12</v>
      </c>
      <c r="C8" s="75"/>
      <c r="D8" s="75"/>
      <c r="E8" s="75"/>
      <c r="F8" s="95"/>
      <c r="G8" s="4" t="s">
        <v>13</v>
      </c>
    </row>
    <row r="9" spans="1:8" ht="16.5" thickBot="1" x14ac:dyDescent="0.3">
      <c r="A9" s="52"/>
      <c r="B9" s="74" t="s">
        <v>14</v>
      </c>
      <c r="C9" s="75"/>
      <c r="D9" s="75"/>
      <c r="E9" s="75"/>
      <c r="F9" s="75"/>
      <c r="G9" s="6">
        <v>0</v>
      </c>
    </row>
    <row r="10" spans="1:8" ht="16.5" thickBot="1" x14ac:dyDescent="0.3">
      <c r="A10" s="52">
        <v>3</v>
      </c>
      <c r="B10" s="74" t="s">
        <v>15</v>
      </c>
      <c r="C10" s="75"/>
      <c r="D10" s="75"/>
      <c r="E10" s="75"/>
      <c r="F10" s="75"/>
      <c r="G10" s="75"/>
    </row>
    <row r="11" spans="1:8" ht="20.100000000000001" customHeight="1" thickBot="1" x14ac:dyDescent="0.3">
      <c r="A11" s="53">
        <v>3.1</v>
      </c>
      <c r="B11" s="2" t="s">
        <v>16</v>
      </c>
      <c r="C11" s="7">
        <v>25</v>
      </c>
      <c r="D11" s="5">
        <v>24</v>
      </c>
      <c r="E11" s="2" t="s">
        <v>17</v>
      </c>
      <c r="F11" s="5">
        <v>3</v>
      </c>
      <c r="G11" s="6">
        <f>(C11*D11*F11)</f>
        <v>1800</v>
      </c>
    </row>
    <row r="12" spans="1:8" ht="20.100000000000001" customHeight="1" thickBot="1" x14ac:dyDescent="0.3">
      <c r="A12" s="53">
        <v>3.2</v>
      </c>
      <c r="B12" s="2" t="s">
        <v>18</v>
      </c>
      <c r="C12" s="76" t="s">
        <v>19</v>
      </c>
      <c r="D12" s="77"/>
      <c r="E12" s="77"/>
      <c r="F12" s="78"/>
      <c r="G12" s="6">
        <v>0</v>
      </c>
    </row>
    <row r="13" spans="1:8" ht="16.5" thickBot="1" x14ac:dyDescent="0.3">
      <c r="A13" s="53" t="s">
        <v>20</v>
      </c>
      <c r="B13" s="76" t="s">
        <v>21</v>
      </c>
      <c r="C13" s="77"/>
      <c r="D13" s="77"/>
      <c r="E13" s="77"/>
      <c r="F13" s="79"/>
      <c r="G13" s="6">
        <f>SUM(G11:G12)</f>
        <v>1800</v>
      </c>
    </row>
    <row r="14" spans="1:8" ht="16.5" thickBot="1" x14ac:dyDescent="0.3">
      <c r="A14" s="52">
        <v>4</v>
      </c>
      <c r="B14" s="74" t="s">
        <v>22</v>
      </c>
      <c r="C14" s="75"/>
      <c r="D14" s="75"/>
      <c r="E14" s="75"/>
      <c r="F14" s="75"/>
      <c r="G14" s="75"/>
    </row>
    <row r="15" spans="1:8" ht="16.5" thickBot="1" x14ac:dyDescent="0.3">
      <c r="A15" s="53">
        <v>4.0999999999999996</v>
      </c>
      <c r="B15" s="2" t="s">
        <v>23</v>
      </c>
      <c r="C15" s="5">
        <v>2</v>
      </c>
      <c r="D15" s="5">
        <v>26</v>
      </c>
      <c r="E15" s="2" t="s">
        <v>24</v>
      </c>
      <c r="F15" s="5">
        <v>3</v>
      </c>
      <c r="G15" s="6">
        <f>(C15*D15*F15)</f>
        <v>156</v>
      </c>
    </row>
    <row r="16" spans="1:8" ht="16.5" thickBot="1" x14ac:dyDescent="0.3">
      <c r="A16" s="53">
        <v>4.2</v>
      </c>
      <c r="B16" s="2" t="s">
        <v>25</v>
      </c>
      <c r="C16" s="76" t="s">
        <v>19</v>
      </c>
      <c r="D16" s="77"/>
      <c r="E16" s="77"/>
      <c r="F16" s="78"/>
      <c r="G16" s="6">
        <v>0</v>
      </c>
    </row>
    <row r="17" spans="1:7" ht="16.5" thickBot="1" x14ac:dyDescent="0.3">
      <c r="A17" s="53"/>
      <c r="B17" s="76" t="s">
        <v>26</v>
      </c>
      <c r="C17" s="77"/>
      <c r="D17" s="77"/>
      <c r="E17" s="77"/>
      <c r="F17" s="79"/>
      <c r="G17" s="6">
        <f>SUM(G15:G16)</f>
        <v>156</v>
      </c>
    </row>
    <row r="18" spans="1:7" ht="16.5" thickBot="1" x14ac:dyDescent="0.3">
      <c r="A18" s="52">
        <v>5</v>
      </c>
      <c r="B18" s="74" t="s">
        <v>27</v>
      </c>
      <c r="C18" s="75"/>
      <c r="D18" s="75"/>
      <c r="E18" s="75"/>
      <c r="F18" s="75"/>
      <c r="G18" s="75"/>
    </row>
    <row r="19" spans="1:7" ht="16.5" thickBot="1" x14ac:dyDescent="0.3">
      <c r="A19" s="53">
        <v>5.0999999999999996</v>
      </c>
      <c r="B19" s="2" t="s">
        <v>28</v>
      </c>
      <c r="C19" s="5">
        <v>15</v>
      </c>
      <c r="D19" s="5">
        <v>26</v>
      </c>
      <c r="E19" s="2"/>
      <c r="F19" s="5">
        <v>3</v>
      </c>
      <c r="G19" s="6">
        <f>(C19*D19*F19)</f>
        <v>1170</v>
      </c>
    </row>
    <row r="20" spans="1:7" ht="16.5" thickBot="1" x14ac:dyDescent="0.3">
      <c r="A20" s="53">
        <v>5.2</v>
      </c>
      <c r="B20" s="2" t="s">
        <v>29</v>
      </c>
      <c r="C20" s="76" t="s">
        <v>19</v>
      </c>
      <c r="D20" s="77"/>
      <c r="E20" s="77"/>
      <c r="F20" s="78"/>
      <c r="G20" s="6">
        <v>0</v>
      </c>
    </row>
    <row r="21" spans="1:7" ht="16.5" thickBot="1" x14ac:dyDescent="0.3">
      <c r="A21" s="52"/>
      <c r="B21" s="74" t="s">
        <v>30</v>
      </c>
      <c r="C21" s="75"/>
      <c r="D21" s="75"/>
      <c r="E21" s="75"/>
      <c r="F21" s="89"/>
      <c r="G21" s="14">
        <f>SUM(G19:G20)</f>
        <v>1170</v>
      </c>
    </row>
    <row r="22" spans="1:7" ht="16.5" thickBot="1" x14ac:dyDescent="0.3">
      <c r="A22" s="54">
        <v>6</v>
      </c>
      <c r="B22" s="90" t="s">
        <v>31</v>
      </c>
      <c r="C22" s="91"/>
      <c r="D22" s="91"/>
      <c r="E22" s="91"/>
      <c r="F22" s="91"/>
      <c r="G22" s="91"/>
    </row>
    <row r="23" spans="1:7" ht="20.100000000000001" customHeight="1" thickBot="1" x14ac:dyDescent="0.3">
      <c r="A23" s="55"/>
      <c r="B23" s="11" t="s">
        <v>32</v>
      </c>
      <c r="C23" s="11" t="s">
        <v>33</v>
      </c>
      <c r="D23" s="11" t="s">
        <v>34</v>
      </c>
      <c r="E23" s="11" t="s">
        <v>35</v>
      </c>
      <c r="F23" s="12" t="s">
        <v>151</v>
      </c>
      <c r="G23" s="13" t="s">
        <v>36</v>
      </c>
    </row>
    <row r="24" spans="1:7" ht="20.100000000000001" customHeight="1" thickBot="1" x14ac:dyDescent="0.3">
      <c r="A24" s="53">
        <v>6.1</v>
      </c>
      <c r="B24" s="2" t="s">
        <v>55</v>
      </c>
      <c r="C24" s="10">
        <v>180</v>
      </c>
      <c r="D24" s="5">
        <v>1</v>
      </c>
      <c r="E24" s="2" t="s">
        <v>37</v>
      </c>
      <c r="F24" s="5">
        <v>1</v>
      </c>
      <c r="G24" s="6">
        <f>(C24*D24*F24)</f>
        <v>180</v>
      </c>
    </row>
    <row r="25" spans="1:7" ht="20.100000000000001" customHeight="1" thickBot="1" x14ac:dyDescent="0.3">
      <c r="A25" s="53">
        <v>6.2</v>
      </c>
      <c r="B25" s="2" t="s">
        <v>54</v>
      </c>
      <c r="C25" s="10">
        <v>180</v>
      </c>
      <c r="D25" s="5">
        <v>1</v>
      </c>
      <c r="E25" s="2" t="s">
        <v>37</v>
      </c>
      <c r="F25" s="5">
        <v>1</v>
      </c>
      <c r="G25" s="6">
        <f t="shared" ref="G25:G47" si="1">(C25*D25*F25)</f>
        <v>180</v>
      </c>
    </row>
    <row r="26" spans="1:7" ht="20.100000000000001" customHeight="1" thickBot="1" x14ac:dyDescent="0.3">
      <c r="A26" s="53">
        <v>6.3</v>
      </c>
      <c r="B26" s="2" t="s">
        <v>56</v>
      </c>
      <c r="C26" s="10">
        <v>140</v>
      </c>
      <c r="D26" s="5">
        <v>1</v>
      </c>
      <c r="E26" s="2" t="s">
        <v>37</v>
      </c>
      <c r="F26" s="5">
        <v>1</v>
      </c>
      <c r="G26" s="6">
        <f t="shared" si="1"/>
        <v>140</v>
      </c>
    </row>
    <row r="27" spans="1:7" ht="20.100000000000001" customHeight="1" thickBot="1" x14ac:dyDescent="0.3">
      <c r="A27" s="53">
        <v>6.4</v>
      </c>
      <c r="B27" s="2" t="s">
        <v>57</v>
      </c>
      <c r="C27" s="10">
        <v>100</v>
      </c>
      <c r="D27" s="5">
        <v>1</v>
      </c>
      <c r="E27" s="2" t="s">
        <v>37</v>
      </c>
      <c r="F27" s="5">
        <v>1</v>
      </c>
      <c r="G27" s="6">
        <f t="shared" si="1"/>
        <v>100</v>
      </c>
    </row>
    <row r="28" spans="1:7" ht="20.100000000000001" customHeight="1" thickBot="1" x14ac:dyDescent="0.3">
      <c r="A28" s="53">
        <v>6.5</v>
      </c>
      <c r="B28" s="2" t="s">
        <v>62</v>
      </c>
      <c r="C28" s="10">
        <v>0</v>
      </c>
      <c r="D28" s="5">
        <v>0</v>
      </c>
      <c r="E28" s="2" t="s">
        <v>37</v>
      </c>
      <c r="F28" s="5">
        <v>0</v>
      </c>
      <c r="G28" s="6">
        <f t="shared" si="1"/>
        <v>0</v>
      </c>
    </row>
    <row r="29" spans="1:7" ht="20.100000000000001" customHeight="1" thickBot="1" x14ac:dyDescent="0.3">
      <c r="A29" s="53" t="s">
        <v>140</v>
      </c>
      <c r="B29" s="2" t="s">
        <v>58</v>
      </c>
      <c r="C29" s="10">
        <v>100</v>
      </c>
      <c r="D29" s="5">
        <v>1</v>
      </c>
      <c r="E29" s="2" t="s">
        <v>37</v>
      </c>
      <c r="F29" s="5">
        <v>1</v>
      </c>
      <c r="G29" s="6">
        <f t="shared" si="1"/>
        <v>100</v>
      </c>
    </row>
    <row r="30" spans="1:7" ht="20.100000000000001" customHeight="1" thickBot="1" x14ac:dyDescent="0.3">
      <c r="A30" s="53" t="s">
        <v>141</v>
      </c>
      <c r="B30" s="2" t="s">
        <v>59</v>
      </c>
      <c r="C30" s="10">
        <v>120</v>
      </c>
      <c r="D30" s="5">
        <v>1</v>
      </c>
      <c r="E30" s="2" t="s">
        <v>37</v>
      </c>
      <c r="F30" s="5">
        <v>1</v>
      </c>
      <c r="G30" s="6">
        <f t="shared" si="1"/>
        <v>120</v>
      </c>
    </row>
    <row r="31" spans="1:7" ht="20.100000000000001" customHeight="1" thickBot="1" x14ac:dyDescent="0.3">
      <c r="A31" s="53" t="s">
        <v>142</v>
      </c>
      <c r="B31" s="2" t="s">
        <v>60</v>
      </c>
      <c r="C31" s="10">
        <v>80</v>
      </c>
      <c r="D31" s="5">
        <v>1</v>
      </c>
      <c r="E31" s="2" t="s">
        <v>37</v>
      </c>
      <c r="F31" s="5">
        <v>1</v>
      </c>
      <c r="G31" s="6">
        <f t="shared" si="1"/>
        <v>80</v>
      </c>
    </row>
    <row r="32" spans="1:7" ht="20.100000000000001" customHeight="1" thickBot="1" x14ac:dyDescent="0.3">
      <c r="A32" s="53" t="s">
        <v>143</v>
      </c>
      <c r="B32" s="2" t="s">
        <v>61</v>
      </c>
      <c r="C32" s="10">
        <v>60</v>
      </c>
      <c r="D32" s="5">
        <v>1</v>
      </c>
      <c r="E32" s="2" t="s">
        <v>37</v>
      </c>
      <c r="F32" s="5">
        <v>1</v>
      </c>
      <c r="G32" s="6">
        <f t="shared" si="1"/>
        <v>60</v>
      </c>
    </row>
    <row r="33" spans="1:9" ht="20.100000000000001" customHeight="1" thickBot="1" x14ac:dyDescent="0.3">
      <c r="A33" s="53">
        <v>6.6</v>
      </c>
      <c r="B33" s="2" t="s">
        <v>38</v>
      </c>
      <c r="C33" s="10">
        <v>60</v>
      </c>
      <c r="D33" s="5">
        <v>1</v>
      </c>
      <c r="E33" s="2" t="s">
        <v>37</v>
      </c>
      <c r="F33" s="5">
        <v>1</v>
      </c>
      <c r="G33" s="6">
        <f t="shared" si="1"/>
        <v>60</v>
      </c>
    </row>
    <row r="34" spans="1:9" ht="20.100000000000001" customHeight="1" thickBot="1" x14ac:dyDescent="0.3">
      <c r="A34" s="53">
        <v>6.7</v>
      </c>
      <c r="B34" s="2" t="s">
        <v>39</v>
      </c>
      <c r="C34" s="10">
        <v>80</v>
      </c>
      <c r="D34" s="5">
        <v>1</v>
      </c>
      <c r="E34" s="2" t="s">
        <v>37</v>
      </c>
      <c r="F34" s="5">
        <v>1</v>
      </c>
      <c r="G34" s="6">
        <f t="shared" si="1"/>
        <v>80</v>
      </c>
    </row>
    <row r="35" spans="1:9" ht="20.100000000000001" customHeight="1" thickBot="1" x14ac:dyDescent="0.3">
      <c r="A35" s="53">
        <v>6.8</v>
      </c>
      <c r="B35" s="2" t="s">
        <v>48</v>
      </c>
      <c r="C35" s="10">
        <v>60</v>
      </c>
      <c r="D35" s="5">
        <v>1</v>
      </c>
      <c r="E35" s="2" t="s">
        <v>37</v>
      </c>
      <c r="F35" s="5">
        <v>1</v>
      </c>
      <c r="G35" s="6">
        <f t="shared" si="1"/>
        <v>60</v>
      </c>
    </row>
    <row r="36" spans="1:9" ht="20.100000000000001" customHeight="1" thickBot="1" x14ac:dyDescent="0.3">
      <c r="A36" s="53">
        <v>6.9</v>
      </c>
      <c r="B36" s="2" t="s">
        <v>49</v>
      </c>
      <c r="C36" s="10">
        <v>20</v>
      </c>
      <c r="D36" s="5">
        <v>1</v>
      </c>
      <c r="E36" s="2" t="s">
        <v>37</v>
      </c>
      <c r="F36" s="5">
        <v>1</v>
      </c>
      <c r="G36" s="6">
        <f t="shared" si="1"/>
        <v>20</v>
      </c>
    </row>
    <row r="37" spans="1:9" ht="20.100000000000001" customHeight="1" thickBot="1" x14ac:dyDescent="0.3">
      <c r="A37" s="53">
        <v>6.1</v>
      </c>
      <c r="B37" s="2" t="s">
        <v>119</v>
      </c>
      <c r="G37" s="6">
        <f t="shared" si="1"/>
        <v>0</v>
      </c>
    </row>
    <row r="38" spans="1:9" ht="20.100000000000001" customHeight="1" thickBot="1" x14ac:dyDescent="0.3">
      <c r="A38" s="53" t="s">
        <v>144</v>
      </c>
      <c r="B38" s="2" t="s">
        <v>45</v>
      </c>
      <c r="C38" s="10">
        <v>30</v>
      </c>
      <c r="D38" s="5">
        <v>5</v>
      </c>
      <c r="E38" s="2" t="s">
        <v>37</v>
      </c>
      <c r="F38" s="5">
        <v>1</v>
      </c>
      <c r="G38" s="6">
        <f t="shared" si="1"/>
        <v>150</v>
      </c>
      <c r="I38">
        <v>1</v>
      </c>
    </row>
    <row r="39" spans="1:9" ht="20.100000000000001" customHeight="1" thickBot="1" x14ac:dyDescent="0.3">
      <c r="A39" s="53" t="s">
        <v>145</v>
      </c>
      <c r="B39" s="2" t="s">
        <v>46</v>
      </c>
      <c r="C39" s="10">
        <v>30</v>
      </c>
      <c r="D39" s="5">
        <v>1</v>
      </c>
      <c r="E39" s="2" t="s">
        <v>37</v>
      </c>
      <c r="F39" s="5">
        <v>1</v>
      </c>
      <c r="G39" s="6">
        <f t="shared" si="1"/>
        <v>30</v>
      </c>
    </row>
    <row r="40" spans="1:9" ht="20.100000000000001" customHeight="1" thickBot="1" x14ac:dyDescent="0.3">
      <c r="A40" s="53" t="s">
        <v>146</v>
      </c>
      <c r="B40" s="2" t="s">
        <v>64</v>
      </c>
      <c r="C40" s="10">
        <v>30</v>
      </c>
      <c r="D40" s="5">
        <v>1</v>
      </c>
      <c r="E40" s="2" t="s">
        <v>37</v>
      </c>
      <c r="F40" s="5">
        <v>1</v>
      </c>
      <c r="G40" s="6">
        <f t="shared" si="1"/>
        <v>30</v>
      </c>
    </row>
    <row r="41" spans="1:9" ht="20.100000000000001" customHeight="1" thickBot="1" x14ac:dyDescent="0.3">
      <c r="A41" s="53" t="s">
        <v>147</v>
      </c>
      <c r="B41" s="2" t="s">
        <v>47</v>
      </c>
      <c r="C41" s="10">
        <v>30</v>
      </c>
      <c r="D41" s="5">
        <v>1</v>
      </c>
      <c r="E41" s="2" t="s">
        <v>37</v>
      </c>
      <c r="F41" s="5">
        <v>1</v>
      </c>
      <c r="G41" s="6">
        <f t="shared" si="1"/>
        <v>30</v>
      </c>
    </row>
    <row r="42" spans="1:9" ht="20.100000000000001" customHeight="1" thickBot="1" x14ac:dyDescent="0.3">
      <c r="A42" s="53">
        <v>6.11</v>
      </c>
      <c r="B42" s="2" t="s">
        <v>40</v>
      </c>
      <c r="C42" s="10">
        <v>20</v>
      </c>
      <c r="D42" s="5">
        <v>1</v>
      </c>
      <c r="E42" s="2" t="s">
        <v>37</v>
      </c>
      <c r="F42" s="5">
        <v>1</v>
      </c>
      <c r="G42" s="6">
        <f t="shared" si="1"/>
        <v>20</v>
      </c>
    </row>
    <row r="43" spans="1:9" ht="20.100000000000001" customHeight="1" thickBot="1" x14ac:dyDescent="0.3">
      <c r="A43" s="53">
        <v>6.12</v>
      </c>
      <c r="B43" s="2" t="s">
        <v>41</v>
      </c>
      <c r="C43" s="10">
        <v>0</v>
      </c>
      <c r="D43" s="5">
        <v>3</v>
      </c>
      <c r="E43" s="2" t="s">
        <v>37</v>
      </c>
      <c r="F43" s="5">
        <v>0</v>
      </c>
      <c r="G43" s="6">
        <f t="shared" si="1"/>
        <v>0</v>
      </c>
    </row>
    <row r="44" spans="1:9" ht="20.100000000000001" customHeight="1" thickBot="1" x14ac:dyDescent="0.3">
      <c r="A44" s="53" t="s">
        <v>148</v>
      </c>
      <c r="B44" s="2" t="s">
        <v>51</v>
      </c>
      <c r="C44" s="10">
        <v>60</v>
      </c>
      <c r="D44" s="5">
        <v>1</v>
      </c>
      <c r="E44" s="2" t="s">
        <v>37</v>
      </c>
      <c r="F44" s="5">
        <v>1</v>
      </c>
      <c r="G44" s="6">
        <f t="shared" si="1"/>
        <v>60</v>
      </c>
    </row>
    <row r="45" spans="1:9" ht="20.100000000000001" customHeight="1" thickBot="1" x14ac:dyDescent="0.3">
      <c r="A45" s="53" t="s">
        <v>149</v>
      </c>
      <c r="B45" s="2" t="s">
        <v>52</v>
      </c>
      <c r="C45" s="10">
        <v>20</v>
      </c>
      <c r="D45" s="5">
        <v>1</v>
      </c>
      <c r="E45" s="2" t="s">
        <v>37</v>
      </c>
      <c r="F45" s="5">
        <v>1</v>
      </c>
      <c r="G45" s="6">
        <f t="shared" si="1"/>
        <v>20</v>
      </c>
    </row>
    <row r="46" spans="1:9" ht="20.100000000000001" customHeight="1" thickBot="1" x14ac:dyDescent="0.3">
      <c r="A46" s="53" t="s">
        <v>150</v>
      </c>
      <c r="B46" s="2" t="s">
        <v>53</v>
      </c>
      <c r="C46" s="10">
        <v>30</v>
      </c>
      <c r="D46" s="5">
        <v>1</v>
      </c>
      <c r="E46" s="2" t="s">
        <v>37</v>
      </c>
      <c r="F46" s="5">
        <v>1</v>
      </c>
      <c r="G46" s="6">
        <f t="shared" si="1"/>
        <v>30</v>
      </c>
    </row>
    <row r="47" spans="1:9" ht="20.100000000000001" customHeight="1" thickBot="1" x14ac:dyDescent="0.3">
      <c r="A47" s="53">
        <v>6.13</v>
      </c>
      <c r="B47" s="2" t="s">
        <v>50</v>
      </c>
      <c r="C47" s="2">
        <v>0</v>
      </c>
      <c r="D47" s="5">
        <v>1</v>
      </c>
      <c r="E47" s="2" t="s">
        <v>37</v>
      </c>
      <c r="F47" s="5">
        <v>0</v>
      </c>
      <c r="G47" s="6">
        <f t="shared" si="1"/>
        <v>0</v>
      </c>
    </row>
    <row r="48" spans="1:9" ht="20.100000000000001" customHeight="1" thickBot="1" x14ac:dyDescent="0.3">
      <c r="A48" s="53"/>
      <c r="B48" s="2" t="s">
        <v>42</v>
      </c>
      <c r="C48" s="5"/>
      <c r="D48" s="5"/>
      <c r="E48" s="2"/>
      <c r="F48" s="5"/>
      <c r="G48" s="20">
        <f>SUM(G24:G47)</f>
        <v>1550</v>
      </c>
    </row>
    <row r="49" spans="1:7" ht="20.100000000000001" customHeight="1" thickBot="1" x14ac:dyDescent="0.3">
      <c r="A49" s="53">
        <v>7</v>
      </c>
      <c r="B49" s="2" t="s">
        <v>43</v>
      </c>
      <c r="C49" s="76" t="s">
        <v>44</v>
      </c>
      <c r="D49" s="77"/>
      <c r="E49" s="77"/>
      <c r="F49" s="78"/>
      <c r="G49" s="6">
        <v>0</v>
      </c>
    </row>
    <row r="50" spans="1:7" ht="16.5" thickBot="1" x14ac:dyDescent="0.3">
      <c r="A50" s="53">
        <v>8</v>
      </c>
      <c r="B50" s="15" t="s">
        <v>65</v>
      </c>
      <c r="C50" s="92" t="s">
        <v>19</v>
      </c>
      <c r="D50" s="93"/>
      <c r="E50" s="93"/>
      <c r="F50" s="94"/>
      <c r="G50" s="16">
        <v>0</v>
      </c>
    </row>
    <row r="51" spans="1:7" ht="16.5" thickBot="1" x14ac:dyDescent="0.3">
      <c r="A51" s="53">
        <v>9</v>
      </c>
      <c r="B51" s="15" t="s">
        <v>66</v>
      </c>
      <c r="C51" s="92" t="s">
        <v>19</v>
      </c>
      <c r="D51" s="93"/>
      <c r="E51" s="93"/>
      <c r="F51" s="94"/>
      <c r="G51" s="16">
        <v>0</v>
      </c>
    </row>
    <row r="52" spans="1:7" ht="16.5" thickBot="1" x14ac:dyDescent="0.3">
      <c r="A52" s="53"/>
      <c r="B52" s="80"/>
      <c r="C52" s="81"/>
      <c r="D52" s="81"/>
      <c r="E52" s="81"/>
      <c r="F52" s="82"/>
      <c r="G52" s="4" t="s">
        <v>67</v>
      </c>
    </row>
    <row r="53" spans="1:7" ht="16.5" thickBot="1" x14ac:dyDescent="0.3">
      <c r="A53" s="53">
        <v>10</v>
      </c>
      <c r="B53" s="83" t="s">
        <v>68</v>
      </c>
      <c r="C53" s="84"/>
      <c r="D53" s="84"/>
      <c r="E53" s="84"/>
      <c r="F53" s="84"/>
      <c r="G53" s="84"/>
    </row>
    <row r="54" spans="1:7" ht="16.5" thickBot="1" x14ac:dyDescent="0.3">
      <c r="A54" s="53">
        <v>11</v>
      </c>
      <c r="B54" s="17" t="s">
        <v>69</v>
      </c>
      <c r="C54" s="85" t="s">
        <v>19</v>
      </c>
      <c r="D54" s="86"/>
      <c r="E54" s="87"/>
      <c r="F54" s="3"/>
      <c r="G54" s="6">
        <v>0</v>
      </c>
    </row>
    <row r="55" spans="1:7" ht="16.5" thickBot="1" x14ac:dyDescent="0.3">
      <c r="A55" s="53">
        <v>12</v>
      </c>
      <c r="B55" s="17" t="s">
        <v>70</v>
      </c>
      <c r="C55" s="85" t="s">
        <v>19</v>
      </c>
      <c r="D55" s="86"/>
      <c r="E55" s="86"/>
      <c r="F55" s="87"/>
      <c r="G55" s="6">
        <v>0</v>
      </c>
    </row>
    <row r="56" spans="1:7" ht="16.5" thickBot="1" x14ac:dyDescent="0.3">
      <c r="A56" s="56"/>
      <c r="B56" s="19" t="s">
        <v>71</v>
      </c>
      <c r="C56" s="4"/>
      <c r="D56" s="4"/>
      <c r="E56" s="4"/>
      <c r="F56" s="4"/>
      <c r="G56" s="6">
        <v>0</v>
      </c>
    </row>
    <row r="57" spans="1:7" ht="16.5" thickBot="1" x14ac:dyDescent="0.3">
      <c r="A57" s="56"/>
      <c r="B57" s="21" t="s">
        <v>6</v>
      </c>
      <c r="C57" s="4"/>
      <c r="D57" s="4"/>
      <c r="E57" s="4"/>
      <c r="F57" s="4"/>
      <c r="G57" s="20">
        <f>(G7+G13+G17+G21+G48)</f>
        <v>6470</v>
      </c>
    </row>
  </sheetData>
  <mergeCells count="22">
    <mergeCell ref="B52:F52"/>
    <mergeCell ref="B53:G53"/>
    <mergeCell ref="C54:E54"/>
    <mergeCell ref="C55:F55"/>
    <mergeCell ref="A1:H1"/>
    <mergeCell ref="C20:F20"/>
    <mergeCell ref="B21:F21"/>
    <mergeCell ref="B22:G22"/>
    <mergeCell ref="C49:F49"/>
    <mergeCell ref="C50:F50"/>
    <mergeCell ref="C51:F51"/>
    <mergeCell ref="B3:F3"/>
    <mergeCell ref="B7:F7"/>
    <mergeCell ref="B8:F8"/>
    <mergeCell ref="B9:F9"/>
    <mergeCell ref="B10:G10"/>
    <mergeCell ref="B18:G18"/>
    <mergeCell ref="C12:F12"/>
    <mergeCell ref="B13:F13"/>
    <mergeCell ref="B14:G14"/>
    <mergeCell ref="C16:F16"/>
    <mergeCell ref="B17:F17"/>
  </mergeCells>
  <pageMargins left="0.7" right="0.7" top="0.75" bottom="0.75" header="0.3" footer="0.3"/>
  <pageSetup orientation="portrait" horizontalDpi="4294967293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4"/>
  <sheetViews>
    <sheetView workbookViewId="0">
      <selection activeCell="H25" sqref="H25"/>
    </sheetView>
  </sheetViews>
  <sheetFormatPr defaultRowHeight="15" x14ac:dyDescent="0.25"/>
  <cols>
    <col min="2" max="2" width="48.85546875" customWidth="1"/>
    <col min="4" max="4" width="10.5703125" customWidth="1"/>
    <col min="5" max="5" width="16.85546875" customWidth="1"/>
    <col min="6" max="6" width="14.5703125" customWidth="1"/>
    <col min="7" max="7" width="11.85546875" customWidth="1"/>
    <col min="8" max="8" width="14.42578125" customWidth="1"/>
    <col min="9" max="9" width="14.85546875" customWidth="1"/>
  </cols>
  <sheetData>
    <row r="1" spans="1:9" ht="15.75" x14ac:dyDescent="0.25">
      <c r="A1" s="100" t="s">
        <v>81</v>
      </c>
      <c r="B1" s="100"/>
      <c r="C1" s="100"/>
      <c r="D1" s="100"/>
      <c r="E1" s="100"/>
      <c r="F1" s="100"/>
      <c r="G1" s="100"/>
      <c r="H1" s="100"/>
      <c r="I1" s="99"/>
    </row>
    <row r="2" spans="1:9" ht="15.75" x14ac:dyDescent="0.25">
      <c r="A2" s="100"/>
      <c r="B2" s="100"/>
      <c r="C2" s="100"/>
      <c r="D2" s="100"/>
      <c r="E2" s="100"/>
      <c r="F2" s="100"/>
      <c r="G2" s="100"/>
      <c r="H2" s="100"/>
      <c r="I2" s="99"/>
    </row>
    <row r="3" spans="1:9" ht="15.75" x14ac:dyDescent="0.25">
      <c r="A3" s="101" t="s">
        <v>113</v>
      </c>
      <c r="B3" s="101"/>
      <c r="C3" s="101"/>
      <c r="D3" s="101"/>
      <c r="E3" s="101"/>
      <c r="F3" s="101"/>
      <c r="G3" s="101"/>
      <c r="H3" s="101"/>
      <c r="I3" s="8"/>
    </row>
    <row r="4" spans="1:9" ht="15.75" x14ac:dyDescent="0.25">
      <c r="A4" s="24" t="s">
        <v>82</v>
      </c>
      <c r="B4" s="24" t="s">
        <v>1</v>
      </c>
      <c r="C4" s="97" t="s">
        <v>83</v>
      </c>
      <c r="D4" s="97"/>
      <c r="E4" s="24" t="s">
        <v>3</v>
      </c>
      <c r="F4" s="24" t="s">
        <v>4</v>
      </c>
      <c r="G4" s="24" t="s">
        <v>84</v>
      </c>
      <c r="H4" s="24" t="s">
        <v>6</v>
      </c>
      <c r="I4" s="8"/>
    </row>
    <row r="5" spans="1:9" ht="15.75" x14ac:dyDescent="0.25">
      <c r="A5" s="47">
        <v>1</v>
      </c>
      <c r="B5" s="98" t="s">
        <v>85</v>
      </c>
      <c r="C5" s="98"/>
      <c r="D5" s="98"/>
      <c r="E5" s="98"/>
      <c r="F5" s="98"/>
      <c r="G5" s="98"/>
      <c r="H5" s="31"/>
      <c r="I5" s="8"/>
    </row>
    <row r="6" spans="1:9" ht="15.75" x14ac:dyDescent="0.25">
      <c r="A6" s="32">
        <v>1.1000000000000001</v>
      </c>
      <c r="B6" s="24" t="s">
        <v>7</v>
      </c>
      <c r="C6" s="102">
        <v>6</v>
      </c>
      <c r="D6" s="102"/>
      <c r="E6" s="32">
        <v>22</v>
      </c>
      <c r="F6" s="24" t="s">
        <v>8</v>
      </c>
      <c r="G6" s="32">
        <v>3</v>
      </c>
      <c r="H6" s="33">
        <f>(C6*E6*G6)</f>
        <v>396</v>
      </c>
      <c r="I6" s="8"/>
    </row>
    <row r="7" spans="1:9" ht="15.75" x14ac:dyDescent="0.25">
      <c r="A7" s="32">
        <v>1.2</v>
      </c>
      <c r="B7" s="24" t="s">
        <v>9</v>
      </c>
      <c r="C7" s="96">
        <v>11</v>
      </c>
      <c r="D7" s="96"/>
      <c r="E7" s="32">
        <v>22</v>
      </c>
      <c r="F7" s="24" t="s">
        <v>8</v>
      </c>
      <c r="G7" s="32">
        <v>3</v>
      </c>
      <c r="H7" s="33">
        <f t="shared" ref="H7:H8" si="0">(C7*E7*G7)</f>
        <v>726</v>
      </c>
      <c r="I7" s="8"/>
    </row>
    <row r="8" spans="1:9" ht="15.75" x14ac:dyDescent="0.25">
      <c r="A8" s="32">
        <v>1.3</v>
      </c>
      <c r="B8" s="24" t="s">
        <v>10</v>
      </c>
      <c r="C8" s="96">
        <v>6</v>
      </c>
      <c r="D8" s="96"/>
      <c r="E8" s="32">
        <v>22</v>
      </c>
      <c r="F8" s="24" t="s">
        <v>8</v>
      </c>
      <c r="G8" s="32">
        <v>3</v>
      </c>
      <c r="H8" s="33">
        <f t="shared" si="0"/>
        <v>396</v>
      </c>
      <c r="I8" s="8"/>
    </row>
    <row r="9" spans="1:9" ht="15.75" x14ac:dyDescent="0.25">
      <c r="A9" s="32"/>
      <c r="B9" s="97" t="s">
        <v>11</v>
      </c>
      <c r="C9" s="97"/>
      <c r="D9" s="97"/>
      <c r="E9" s="97"/>
      <c r="F9" s="97"/>
      <c r="G9" s="97"/>
      <c r="H9" s="34">
        <f>SUM(H6:H8)</f>
        <v>1518</v>
      </c>
      <c r="I9" s="8"/>
    </row>
    <row r="10" spans="1:9" ht="15.75" x14ac:dyDescent="0.25">
      <c r="A10" s="47">
        <v>2</v>
      </c>
      <c r="B10" s="98" t="s">
        <v>86</v>
      </c>
      <c r="C10" s="98"/>
      <c r="D10" s="30" t="s">
        <v>83</v>
      </c>
      <c r="E10" s="30" t="s">
        <v>3</v>
      </c>
      <c r="F10" s="30" t="s">
        <v>4</v>
      </c>
      <c r="G10" s="30" t="s">
        <v>84</v>
      </c>
      <c r="H10" s="46" t="s">
        <v>6</v>
      </c>
      <c r="I10" s="8"/>
    </row>
    <row r="11" spans="1:9" ht="15.75" x14ac:dyDescent="0.25">
      <c r="A11" s="32">
        <v>2.1</v>
      </c>
      <c r="B11" s="24" t="s">
        <v>72</v>
      </c>
      <c r="C11" s="96">
        <v>6</v>
      </c>
      <c r="D11" s="96"/>
      <c r="E11" s="32">
        <v>6</v>
      </c>
      <c r="F11" s="24" t="s">
        <v>8</v>
      </c>
      <c r="G11" s="32">
        <v>6</v>
      </c>
      <c r="H11" s="33">
        <f>(C11*E11*G11)</f>
        <v>216</v>
      </c>
      <c r="I11" s="8"/>
    </row>
    <row r="12" spans="1:9" ht="15.75" x14ac:dyDescent="0.25">
      <c r="A12" s="32">
        <v>2.2000000000000002</v>
      </c>
      <c r="B12" s="24" t="s">
        <v>9</v>
      </c>
      <c r="C12" s="96">
        <v>11</v>
      </c>
      <c r="D12" s="96"/>
      <c r="E12" s="32">
        <v>6</v>
      </c>
      <c r="F12" s="24" t="s">
        <v>8</v>
      </c>
      <c r="G12" s="32">
        <v>6</v>
      </c>
      <c r="H12" s="33">
        <f t="shared" ref="H12:H13" si="1">(C12*E12*G12)</f>
        <v>396</v>
      </c>
      <c r="I12" s="8"/>
    </row>
    <row r="13" spans="1:9" ht="15.75" x14ac:dyDescent="0.25">
      <c r="A13" s="32">
        <v>2.2999999999999998</v>
      </c>
      <c r="B13" s="24" t="s">
        <v>10</v>
      </c>
      <c r="C13" s="96">
        <v>6</v>
      </c>
      <c r="D13" s="96"/>
      <c r="E13" s="32">
        <v>6</v>
      </c>
      <c r="F13" s="24" t="s">
        <v>8</v>
      </c>
      <c r="G13" s="32">
        <v>6</v>
      </c>
      <c r="H13" s="33">
        <f t="shared" si="1"/>
        <v>216</v>
      </c>
      <c r="I13" s="8"/>
    </row>
    <row r="14" spans="1:9" ht="15.75" x14ac:dyDescent="0.25">
      <c r="A14" s="47"/>
      <c r="B14" s="98" t="s">
        <v>14</v>
      </c>
      <c r="C14" s="98"/>
      <c r="D14" s="98"/>
      <c r="E14" s="98"/>
      <c r="F14" s="98"/>
      <c r="G14" s="98"/>
      <c r="H14" s="33">
        <f>SUM(H11:H13)</f>
        <v>828</v>
      </c>
      <c r="I14" s="8"/>
    </row>
    <row r="15" spans="1:9" ht="15.75" x14ac:dyDescent="0.25">
      <c r="A15" s="47">
        <v>3</v>
      </c>
      <c r="B15" s="30" t="s">
        <v>17</v>
      </c>
      <c r="C15" s="98" t="s">
        <v>87</v>
      </c>
      <c r="D15" s="98"/>
      <c r="E15" s="98" t="s">
        <v>34</v>
      </c>
      <c r="F15" s="98"/>
      <c r="G15" s="30" t="s">
        <v>84</v>
      </c>
      <c r="H15" s="30"/>
      <c r="I15" s="8"/>
    </row>
    <row r="16" spans="1:9" ht="15.75" x14ac:dyDescent="0.25">
      <c r="A16" s="32">
        <v>3.1</v>
      </c>
      <c r="B16" s="24" t="s">
        <v>88</v>
      </c>
      <c r="C16" s="96">
        <v>25</v>
      </c>
      <c r="D16" s="96"/>
      <c r="E16" s="32">
        <v>19</v>
      </c>
      <c r="F16" s="24" t="s">
        <v>17</v>
      </c>
      <c r="G16" s="32">
        <v>3</v>
      </c>
      <c r="H16" s="33">
        <f t="shared" ref="H16:H17" si="2">(C16*E16*G16)</f>
        <v>1425</v>
      </c>
      <c r="I16" s="8"/>
    </row>
    <row r="17" spans="1:9" ht="15.75" x14ac:dyDescent="0.25">
      <c r="A17" s="32">
        <v>3.2</v>
      </c>
      <c r="B17" s="24" t="s">
        <v>89</v>
      </c>
      <c r="C17" s="96">
        <v>50</v>
      </c>
      <c r="D17" s="96"/>
      <c r="E17" s="32">
        <v>3</v>
      </c>
      <c r="F17" s="24" t="s">
        <v>17</v>
      </c>
      <c r="G17" s="32">
        <v>6</v>
      </c>
      <c r="H17" s="33">
        <f t="shared" si="2"/>
        <v>900</v>
      </c>
      <c r="I17" s="8"/>
    </row>
    <row r="18" spans="1:9" ht="15.75" x14ac:dyDescent="0.25">
      <c r="A18" s="32" t="s">
        <v>20</v>
      </c>
      <c r="B18" s="97" t="s">
        <v>21</v>
      </c>
      <c r="C18" s="97"/>
      <c r="D18" s="97"/>
      <c r="E18" s="97"/>
      <c r="F18" s="97"/>
      <c r="G18" s="97"/>
      <c r="H18" s="34">
        <f>SUM(H16:H17)</f>
        <v>2325</v>
      </c>
      <c r="I18" s="8"/>
    </row>
    <row r="19" spans="1:9" ht="15.75" x14ac:dyDescent="0.25">
      <c r="A19" s="47">
        <v>4</v>
      </c>
      <c r="B19" s="30" t="s">
        <v>22</v>
      </c>
      <c r="C19" s="98" t="s">
        <v>83</v>
      </c>
      <c r="D19" s="98"/>
      <c r="E19" s="30" t="s">
        <v>3</v>
      </c>
      <c r="F19" s="30" t="s">
        <v>4</v>
      </c>
      <c r="G19" s="30" t="s">
        <v>84</v>
      </c>
      <c r="H19" s="30" t="s">
        <v>6</v>
      </c>
      <c r="I19" s="8"/>
    </row>
    <row r="20" spans="1:9" ht="15.75" x14ac:dyDescent="0.25">
      <c r="A20" s="32">
        <v>4.0999999999999996</v>
      </c>
      <c r="B20" s="24" t="s">
        <v>90</v>
      </c>
      <c r="C20" s="102">
        <v>2</v>
      </c>
      <c r="D20" s="102"/>
      <c r="E20" s="32">
        <v>22</v>
      </c>
      <c r="F20" s="24" t="s">
        <v>24</v>
      </c>
      <c r="G20" s="32">
        <v>3</v>
      </c>
      <c r="H20" s="33">
        <f t="shared" ref="H20:H21" si="3">(C20*E20*G20)</f>
        <v>132</v>
      </c>
      <c r="I20" s="8"/>
    </row>
    <row r="21" spans="1:9" ht="15.75" x14ac:dyDescent="0.25">
      <c r="A21" s="32">
        <v>4.2</v>
      </c>
      <c r="B21" s="24" t="s">
        <v>91</v>
      </c>
      <c r="C21" s="102">
        <v>2</v>
      </c>
      <c r="D21" s="102"/>
      <c r="E21" s="32">
        <v>6</v>
      </c>
      <c r="F21" s="24" t="s">
        <v>24</v>
      </c>
      <c r="G21" s="32">
        <v>6</v>
      </c>
      <c r="H21" s="33">
        <f t="shared" si="3"/>
        <v>72</v>
      </c>
      <c r="I21" s="8"/>
    </row>
    <row r="22" spans="1:9" ht="15.75" x14ac:dyDescent="0.25">
      <c r="A22" s="32"/>
      <c r="B22" s="97" t="s">
        <v>26</v>
      </c>
      <c r="C22" s="97"/>
      <c r="D22" s="97"/>
      <c r="E22" s="97"/>
      <c r="F22" s="97"/>
      <c r="G22" s="97"/>
      <c r="H22" s="33">
        <f>SUM(H20:H21)</f>
        <v>204</v>
      </c>
      <c r="I22" s="8"/>
    </row>
    <row r="23" spans="1:9" ht="15.75" x14ac:dyDescent="0.25">
      <c r="A23" s="47">
        <v>5</v>
      </c>
      <c r="B23" s="30" t="s">
        <v>27</v>
      </c>
      <c r="C23" s="98" t="s">
        <v>83</v>
      </c>
      <c r="D23" s="98"/>
      <c r="E23" s="30" t="s">
        <v>3</v>
      </c>
      <c r="F23" s="30" t="s">
        <v>4</v>
      </c>
      <c r="G23" s="30" t="s">
        <v>84</v>
      </c>
      <c r="H23" s="30" t="s">
        <v>6</v>
      </c>
      <c r="I23" s="8"/>
    </row>
    <row r="24" spans="1:9" ht="15.75" x14ac:dyDescent="0.25">
      <c r="A24" s="32">
        <v>5.0999999999999996</v>
      </c>
      <c r="B24" s="24" t="s">
        <v>92</v>
      </c>
      <c r="C24" s="102">
        <v>15</v>
      </c>
      <c r="D24" s="102"/>
      <c r="E24" s="32">
        <v>22</v>
      </c>
      <c r="F24" s="24"/>
      <c r="G24" s="32">
        <v>3</v>
      </c>
      <c r="H24" s="45">
        <v>990</v>
      </c>
      <c r="I24" s="8"/>
    </row>
    <row r="25" spans="1:9" ht="15.75" x14ac:dyDescent="0.25">
      <c r="A25" s="32">
        <v>5.2</v>
      </c>
      <c r="B25" s="24" t="s">
        <v>93</v>
      </c>
      <c r="C25" s="102">
        <v>50</v>
      </c>
      <c r="D25" s="102"/>
      <c r="E25" s="32">
        <v>6</v>
      </c>
      <c r="F25" s="24"/>
      <c r="G25" s="32">
        <v>6</v>
      </c>
      <c r="H25" s="45">
        <v>1800</v>
      </c>
      <c r="I25" s="8"/>
    </row>
    <row r="26" spans="1:9" ht="15.75" x14ac:dyDescent="0.25">
      <c r="A26" s="49"/>
      <c r="B26" s="24" t="s">
        <v>71</v>
      </c>
      <c r="C26" s="36"/>
      <c r="D26" s="36"/>
      <c r="E26" s="36"/>
      <c r="F26" s="36"/>
      <c r="G26" s="36"/>
      <c r="H26" s="48">
        <f>SUM(H24:H25)</f>
        <v>2790</v>
      </c>
      <c r="I26" s="8"/>
    </row>
    <row r="27" spans="1:9" ht="15.75" x14ac:dyDescent="0.25">
      <c r="A27" s="47">
        <v>6</v>
      </c>
      <c r="B27" s="104" t="s">
        <v>94</v>
      </c>
      <c r="C27" s="105"/>
      <c r="D27" s="105"/>
      <c r="E27" s="105"/>
      <c r="F27" s="105"/>
      <c r="G27" s="105"/>
      <c r="H27" s="106"/>
      <c r="I27" s="8"/>
    </row>
    <row r="28" spans="1:9" ht="15.75" x14ac:dyDescent="0.25">
      <c r="A28" s="32"/>
      <c r="B28" s="24" t="s">
        <v>95</v>
      </c>
      <c r="C28" s="102" t="s">
        <v>87</v>
      </c>
      <c r="D28" s="102"/>
      <c r="E28" s="24" t="s">
        <v>34</v>
      </c>
      <c r="F28" s="24" t="s">
        <v>4</v>
      </c>
      <c r="G28" s="32" t="s">
        <v>115</v>
      </c>
      <c r="H28" s="35" t="s">
        <v>6</v>
      </c>
      <c r="I28" s="8"/>
    </row>
    <row r="29" spans="1:9" ht="15.75" x14ac:dyDescent="0.25">
      <c r="A29" s="32">
        <v>6.1</v>
      </c>
      <c r="B29" s="22" t="s">
        <v>96</v>
      </c>
      <c r="C29" s="103">
        <v>180</v>
      </c>
      <c r="D29" s="103"/>
      <c r="E29" s="22">
        <v>1</v>
      </c>
      <c r="F29" s="22" t="s">
        <v>37</v>
      </c>
      <c r="G29" s="22">
        <v>1</v>
      </c>
      <c r="H29" s="58">
        <v>180</v>
      </c>
      <c r="I29" s="8"/>
    </row>
    <row r="30" spans="1:9" ht="15.75" x14ac:dyDescent="0.25">
      <c r="A30" s="32">
        <v>6.2</v>
      </c>
      <c r="B30" s="24" t="s">
        <v>97</v>
      </c>
      <c r="C30" s="107">
        <v>100</v>
      </c>
      <c r="D30" s="107"/>
      <c r="E30" s="24">
        <v>1</v>
      </c>
      <c r="F30" s="24" t="s">
        <v>37</v>
      </c>
      <c r="G30" s="24">
        <v>1</v>
      </c>
      <c r="H30" s="33">
        <f>(C30*E30*G30)</f>
        <v>100</v>
      </c>
      <c r="I30" s="8"/>
    </row>
    <row r="31" spans="1:9" ht="15.75" x14ac:dyDescent="0.25">
      <c r="A31" s="32">
        <v>6.3</v>
      </c>
      <c r="B31" s="24" t="s">
        <v>154</v>
      </c>
      <c r="C31" s="107">
        <v>0</v>
      </c>
      <c r="D31" s="107"/>
      <c r="E31" s="24">
        <v>3</v>
      </c>
      <c r="F31" s="24" t="s">
        <v>37</v>
      </c>
      <c r="G31" s="24"/>
      <c r="H31" s="33">
        <f t="shared" ref="H31:H35" si="4">(C31*E31*G31)</f>
        <v>0</v>
      </c>
      <c r="I31" s="8"/>
    </row>
    <row r="32" spans="1:9" ht="15.75" x14ac:dyDescent="0.25">
      <c r="A32" s="32" t="s">
        <v>136</v>
      </c>
      <c r="B32" s="24" t="s">
        <v>155</v>
      </c>
      <c r="C32" s="107">
        <v>60</v>
      </c>
      <c r="D32" s="107"/>
      <c r="E32" s="24">
        <v>1</v>
      </c>
      <c r="F32" s="24" t="s">
        <v>37</v>
      </c>
      <c r="G32" s="24">
        <v>1</v>
      </c>
      <c r="H32" s="33">
        <v>60</v>
      </c>
      <c r="I32" s="8"/>
    </row>
    <row r="33" spans="1:9" ht="15.75" x14ac:dyDescent="0.25">
      <c r="A33" s="32" t="s">
        <v>137</v>
      </c>
      <c r="B33" s="24" t="s">
        <v>118</v>
      </c>
      <c r="C33" s="107">
        <v>80</v>
      </c>
      <c r="D33" s="107"/>
      <c r="E33" s="24">
        <v>2</v>
      </c>
      <c r="F33" s="24" t="s">
        <v>37</v>
      </c>
      <c r="G33" s="24">
        <v>1</v>
      </c>
      <c r="H33" s="33">
        <f t="shared" si="4"/>
        <v>160</v>
      </c>
      <c r="I33" s="8"/>
    </row>
    <row r="34" spans="1:9" ht="15.75" x14ac:dyDescent="0.25">
      <c r="A34" s="32">
        <v>6.5</v>
      </c>
      <c r="B34" s="24" t="s">
        <v>74</v>
      </c>
      <c r="C34" s="107">
        <v>40</v>
      </c>
      <c r="D34" s="107"/>
      <c r="E34" s="24">
        <v>1</v>
      </c>
      <c r="F34" s="24" t="s">
        <v>37</v>
      </c>
      <c r="G34" s="24">
        <v>1</v>
      </c>
      <c r="H34" s="33">
        <v>40</v>
      </c>
      <c r="I34" s="8"/>
    </row>
    <row r="35" spans="1:9" ht="15.75" x14ac:dyDescent="0.25">
      <c r="A35" s="32">
        <v>6.6</v>
      </c>
      <c r="B35" s="24" t="s">
        <v>98</v>
      </c>
      <c r="C35" s="108">
        <v>30</v>
      </c>
      <c r="D35" s="108"/>
      <c r="E35" s="24">
        <v>9</v>
      </c>
      <c r="F35" s="24" t="s">
        <v>37</v>
      </c>
      <c r="G35" s="24">
        <v>1</v>
      </c>
      <c r="H35" s="33">
        <f t="shared" si="4"/>
        <v>270</v>
      </c>
      <c r="I35" s="8"/>
    </row>
    <row r="36" spans="1:9" ht="15.75" x14ac:dyDescent="0.25">
      <c r="A36" s="32">
        <v>6.7</v>
      </c>
      <c r="B36" s="24" t="s">
        <v>99</v>
      </c>
      <c r="C36" s="108">
        <v>20</v>
      </c>
      <c r="D36" s="108"/>
      <c r="E36" s="24">
        <v>1</v>
      </c>
      <c r="F36" s="24" t="s">
        <v>37</v>
      </c>
      <c r="G36" s="24">
        <v>1</v>
      </c>
      <c r="H36" s="33">
        <v>20</v>
      </c>
      <c r="I36" s="8"/>
    </row>
    <row r="37" spans="1:9" ht="15.75" x14ac:dyDescent="0.25">
      <c r="A37" s="32">
        <v>6.8</v>
      </c>
      <c r="B37" s="24" t="s">
        <v>73</v>
      </c>
      <c r="C37" s="108"/>
      <c r="D37" s="108"/>
      <c r="E37" s="24"/>
      <c r="F37" s="24"/>
      <c r="G37" s="24"/>
      <c r="H37" s="33"/>
      <c r="I37" s="8"/>
    </row>
    <row r="38" spans="1:9" ht="15.75" x14ac:dyDescent="0.25">
      <c r="A38" s="32" t="s">
        <v>138</v>
      </c>
      <c r="B38" s="24" t="s">
        <v>121</v>
      </c>
      <c r="C38" s="108">
        <v>10</v>
      </c>
      <c r="D38" s="108"/>
      <c r="E38" s="24">
        <v>1</v>
      </c>
      <c r="F38" s="24" t="s">
        <v>37</v>
      </c>
      <c r="G38" s="24">
        <v>1</v>
      </c>
      <c r="H38" s="33">
        <v>10</v>
      </c>
      <c r="I38" s="8"/>
    </row>
    <row r="39" spans="1:9" ht="15.75" x14ac:dyDescent="0.25">
      <c r="A39" s="49" t="s">
        <v>139</v>
      </c>
      <c r="B39" s="24" t="s">
        <v>122</v>
      </c>
      <c r="C39" s="109">
        <v>30</v>
      </c>
      <c r="D39" s="109"/>
      <c r="E39" s="24">
        <v>1</v>
      </c>
      <c r="F39" s="24" t="s">
        <v>37</v>
      </c>
      <c r="G39" s="24">
        <v>1</v>
      </c>
      <c r="H39" s="33">
        <v>30</v>
      </c>
      <c r="I39" s="8"/>
    </row>
    <row r="40" spans="1:9" ht="15.75" x14ac:dyDescent="0.25">
      <c r="A40" s="32">
        <v>6.9</v>
      </c>
      <c r="B40" s="24" t="s">
        <v>120</v>
      </c>
      <c r="C40" s="108" t="s">
        <v>159</v>
      </c>
      <c r="D40" s="108"/>
      <c r="E40" s="24" t="s">
        <v>159</v>
      </c>
      <c r="F40" s="24" t="s">
        <v>159</v>
      </c>
      <c r="G40" s="24" t="s">
        <v>159</v>
      </c>
      <c r="H40" s="33" t="s">
        <v>159</v>
      </c>
      <c r="I40" s="8"/>
    </row>
    <row r="41" spans="1:9" ht="15.75" x14ac:dyDescent="0.25">
      <c r="A41" s="32"/>
      <c r="B41" s="24" t="s">
        <v>100</v>
      </c>
      <c r="C41" s="102"/>
      <c r="D41" s="102"/>
      <c r="E41" s="32"/>
      <c r="F41" s="24"/>
      <c r="G41" s="32"/>
      <c r="H41" s="34">
        <f>SUM(H29:H40)</f>
        <v>870</v>
      </c>
      <c r="I41" s="8"/>
    </row>
    <row r="42" spans="1:9" ht="15.75" x14ac:dyDescent="0.25">
      <c r="A42" s="32">
        <v>7</v>
      </c>
      <c r="B42" s="24" t="s">
        <v>101</v>
      </c>
      <c r="C42" s="102"/>
      <c r="D42" s="102"/>
      <c r="E42" s="32"/>
      <c r="F42" s="24"/>
      <c r="G42" s="32"/>
      <c r="H42" s="31"/>
      <c r="I42" s="8"/>
    </row>
    <row r="43" spans="1:9" ht="15.75" x14ac:dyDescent="0.25">
      <c r="A43" s="32">
        <v>7.1</v>
      </c>
      <c r="B43" s="24" t="s">
        <v>116</v>
      </c>
      <c r="C43" s="102">
        <v>15</v>
      </c>
      <c r="D43" s="102"/>
      <c r="E43" s="32">
        <v>1</v>
      </c>
      <c r="F43" s="24" t="s">
        <v>37</v>
      </c>
      <c r="G43" s="32">
        <v>2</v>
      </c>
      <c r="H43" s="33">
        <f t="shared" ref="H43" si="5">(C43*E43*G43)</f>
        <v>30</v>
      </c>
      <c r="I43" s="8"/>
    </row>
    <row r="44" spans="1:9" ht="15.75" x14ac:dyDescent="0.25">
      <c r="A44" s="32">
        <v>7.2</v>
      </c>
      <c r="B44" s="24" t="s">
        <v>117</v>
      </c>
      <c r="C44" s="102">
        <v>5</v>
      </c>
      <c r="D44" s="102"/>
      <c r="E44" s="32">
        <v>1</v>
      </c>
      <c r="F44" s="24" t="s">
        <v>37</v>
      </c>
      <c r="G44" s="32">
        <v>2</v>
      </c>
      <c r="H44" s="33">
        <v>10</v>
      </c>
      <c r="I44" s="8"/>
    </row>
    <row r="45" spans="1:9" ht="15.75" x14ac:dyDescent="0.25">
      <c r="A45" s="50"/>
      <c r="B45" s="24" t="s">
        <v>102</v>
      </c>
      <c r="C45" s="97"/>
      <c r="D45" s="97"/>
      <c r="E45" s="24"/>
      <c r="F45" s="24"/>
      <c r="G45" s="24"/>
      <c r="H45" s="34">
        <f>SUM(H43:H44)</f>
        <v>40</v>
      </c>
      <c r="I45" s="8"/>
    </row>
    <row r="46" spans="1:9" ht="15.75" x14ac:dyDescent="0.25">
      <c r="A46" s="32"/>
      <c r="B46" s="37" t="s">
        <v>1</v>
      </c>
      <c r="C46" s="115" t="s">
        <v>83</v>
      </c>
      <c r="D46" s="115"/>
      <c r="E46" s="38" t="s">
        <v>3</v>
      </c>
      <c r="F46" s="37" t="s">
        <v>4</v>
      </c>
      <c r="G46" s="38" t="s">
        <v>84</v>
      </c>
      <c r="H46" s="39" t="s">
        <v>6</v>
      </c>
      <c r="I46" s="8"/>
    </row>
    <row r="47" spans="1:9" ht="15.75" x14ac:dyDescent="0.25">
      <c r="A47" s="32">
        <v>8</v>
      </c>
      <c r="B47" s="37" t="s">
        <v>65</v>
      </c>
      <c r="C47" s="116">
        <v>75</v>
      </c>
      <c r="D47" s="116"/>
      <c r="E47" s="38">
        <v>1</v>
      </c>
      <c r="F47" s="37" t="s">
        <v>103</v>
      </c>
      <c r="G47" s="37">
        <v>5</v>
      </c>
      <c r="H47" s="33">
        <f>(C47*E47*G47)</f>
        <v>375</v>
      </c>
      <c r="I47" s="8"/>
    </row>
    <row r="48" spans="1:9" ht="15.75" x14ac:dyDescent="0.25">
      <c r="A48" s="32">
        <v>9</v>
      </c>
      <c r="B48" s="37" t="s">
        <v>135</v>
      </c>
      <c r="C48" s="117">
        <v>600</v>
      </c>
      <c r="D48" s="117"/>
      <c r="E48" s="37">
        <v>1</v>
      </c>
      <c r="F48" s="37" t="s">
        <v>104</v>
      </c>
      <c r="G48" s="37">
        <v>1</v>
      </c>
      <c r="H48" s="33">
        <f>(C48*E48*G48)</f>
        <v>600</v>
      </c>
      <c r="I48" s="8"/>
    </row>
    <row r="49" spans="1:9" ht="15.75" x14ac:dyDescent="0.25">
      <c r="A49" s="32"/>
      <c r="B49" s="97" t="s">
        <v>105</v>
      </c>
      <c r="C49" s="97"/>
      <c r="D49" s="97"/>
      <c r="E49" s="97"/>
      <c r="F49" s="97"/>
      <c r="G49" s="97"/>
      <c r="H49" s="34">
        <f>SUM(H47:H48)</f>
        <v>975</v>
      </c>
      <c r="I49" s="8"/>
    </row>
    <row r="50" spans="1:9" ht="15.6" customHeight="1" x14ac:dyDescent="0.25">
      <c r="A50" s="32">
        <v>10</v>
      </c>
      <c r="B50" s="118" t="s">
        <v>75</v>
      </c>
      <c r="C50" s="119"/>
      <c r="D50" s="119"/>
      <c r="E50" s="119"/>
      <c r="F50" s="119"/>
      <c r="G50" s="119"/>
      <c r="H50" s="120"/>
      <c r="I50" s="8"/>
    </row>
    <row r="51" spans="1:9" ht="15.75" x14ac:dyDescent="0.25">
      <c r="A51" s="32">
        <v>10.1</v>
      </c>
      <c r="B51" s="40" t="s">
        <v>106</v>
      </c>
      <c r="C51" s="112" t="s">
        <v>156</v>
      </c>
      <c r="D51" s="113"/>
      <c r="E51" s="113"/>
      <c r="F51" s="113"/>
      <c r="G51" s="113"/>
      <c r="H51" s="114"/>
      <c r="I51" s="8"/>
    </row>
    <row r="52" spans="1:9" ht="15.75" x14ac:dyDescent="0.25">
      <c r="A52" s="32">
        <v>10.199999999999999</v>
      </c>
      <c r="B52" s="41" t="s">
        <v>107</v>
      </c>
      <c r="C52" s="121" t="s">
        <v>152</v>
      </c>
      <c r="D52" s="122"/>
      <c r="E52" s="122"/>
      <c r="F52" s="122"/>
      <c r="G52" s="122"/>
      <c r="H52" s="123"/>
      <c r="I52" s="8"/>
    </row>
    <row r="53" spans="1:9" ht="15.75" x14ac:dyDescent="0.25">
      <c r="A53" s="32">
        <v>10.3</v>
      </c>
      <c r="B53" s="41" t="s">
        <v>76</v>
      </c>
      <c r="C53" s="101" t="s">
        <v>108</v>
      </c>
      <c r="D53" s="101"/>
      <c r="E53" s="63"/>
      <c r="F53" s="69"/>
      <c r="G53" s="63"/>
      <c r="H53" s="70"/>
      <c r="I53" s="8"/>
    </row>
    <row r="54" spans="1:9" ht="15.75" x14ac:dyDescent="0.25">
      <c r="A54" s="32">
        <v>10.4</v>
      </c>
      <c r="B54" s="41" t="s">
        <v>78</v>
      </c>
      <c r="C54" s="101" t="s">
        <v>79</v>
      </c>
      <c r="D54" s="101"/>
      <c r="E54" s="63"/>
      <c r="F54" s="69"/>
      <c r="G54" s="63"/>
      <c r="H54" s="70"/>
      <c r="I54" s="8"/>
    </row>
    <row r="55" spans="1:9" ht="15.75" x14ac:dyDescent="0.25">
      <c r="A55" s="32">
        <v>10.5</v>
      </c>
      <c r="B55" s="41" t="s">
        <v>80</v>
      </c>
      <c r="C55" s="101" t="s">
        <v>77</v>
      </c>
      <c r="D55" s="101"/>
      <c r="E55" s="63"/>
      <c r="F55" s="69"/>
      <c r="G55" s="63"/>
      <c r="H55" s="70"/>
      <c r="I55" s="8"/>
    </row>
    <row r="56" spans="1:9" ht="15.75" x14ac:dyDescent="0.25">
      <c r="A56" s="32">
        <v>10.6</v>
      </c>
      <c r="B56" s="41" t="s">
        <v>109</v>
      </c>
      <c r="C56" s="62" t="s">
        <v>110</v>
      </c>
      <c r="D56" s="62"/>
      <c r="E56" s="63"/>
      <c r="F56" s="62"/>
      <c r="G56" s="62"/>
      <c r="H56" s="64">
        <v>0</v>
      </c>
      <c r="I56" s="8"/>
    </row>
    <row r="57" spans="1:9" ht="15.75" x14ac:dyDescent="0.25">
      <c r="A57" s="51"/>
      <c r="B57" s="24" t="s">
        <v>71</v>
      </c>
      <c r="C57" s="24"/>
      <c r="D57" s="24"/>
      <c r="E57" s="31"/>
      <c r="F57" s="24"/>
      <c r="G57" s="24"/>
      <c r="H57" s="34">
        <f>SUM(H53:H56)</f>
        <v>0</v>
      </c>
      <c r="I57" s="8"/>
    </row>
    <row r="58" spans="1:9" ht="15.75" x14ac:dyDescent="0.25">
      <c r="A58" s="32">
        <v>11</v>
      </c>
      <c r="B58" s="24" t="s">
        <v>160</v>
      </c>
      <c r="C58" s="111">
        <v>200</v>
      </c>
      <c r="D58" s="111"/>
      <c r="E58" s="24"/>
      <c r="F58" s="36"/>
      <c r="G58" s="42" t="s">
        <v>111</v>
      </c>
      <c r="H58" s="33">
        <v>200</v>
      </c>
      <c r="I58" s="8"/>
    </row>
    <row r="59" spans="1:9" ht="15.75" x14ac:dyDescent="0.25">
      <c r="A59" s="32">
        <v>112.2</v>
      </c>
      <c r="B59" s="43" t="s">
        <v>70</v>
      </c>
      <c r="C59" s="111">
        <v>5</v>
      </c>
      <c r="D59" s="111"/>
      <c r="E59" s="36">
        <v>6</v>
      </c>
      <c r="F59" s="44"/>
      <c r="G59" s="42"/>
      <c r="H59" s="33">
        <v>30</v>
      </c>
      <c r="I59" s="8"/>
    </row>
    <row r="60" spans="1:9" ht="15.75" x14ac:dyDescent="0.25">
      <c r="A60" s="31"/>
      <c r="B60" s="43"/>
      <c r="D60" s="59"/>
      <c r="I60" s="8"/>
    </row>
    <row r="61" spans="1:9" ht="15.75" x14ac:dyDescent="0.25">
      <c r="A61" s="31"/>
      <c r="B61" t="s">
        <v>157</v>
      </c>
      <c r="C61" s="60">
        <v>2</v>
      </c>
      <c r="D61" s="60"/>
      <c r="E61" s="60" t="s">
        <v>158</v>
      </c>
      <c r="F61" s="60"/>
      <c r="G61" s="60"/>
      <c r="H61" s="61">
        <v>0</v>
      </c>
      <c r="I61" s="8"/>
    </row>
    <row r="62" spans="1:9" ht="15.75" x14ac:dyDescent="0.25">
      <c r="B62" s="57" t="s">
        <v>153</v>
      </c>
      <c r="C62" s="110">
        <v>25</v>
      </c>
      <c r="D62" s="101"/>
      <c r="E62" s="31">
        <v>3</v>
      </c>
      <c r="F62" s="31"/>
      <c r="G62" s="31"/>
      <c r="H62" s="34">
        <v>75</v>
      </c>
    </row>
    <row r="63" spans="1:9" ht="15.75" x14ac:dyDescent="0.25">
      <c r="B63" s="41" t="s">
        <v>71</v>
      </c>
      <c r="C63" s="101"/>
      <c r="D63" s="101"/>
      <c r="E63" s="31"/>
      <c r="F63" s="31"/>
      <c r="G63" s="31"/>
      <c r="H63" s="34">
        <f>(H9+H14+H18+H22+H26+H41+H45+H49+H57+H62)</f>
        <v>9625</v>
      </c>
    </row>
    <row r="64" spans="1:9" ht="15.75" x14ac:dyDescent="0.25">
      <c r="B64" s="41" t="s">
        <v>112</v>
      </c>
    </row>
  </sheetData>
  <mergeCells count="62">
    <mergeCell ref="C62:D62"/>
    <mergeCell ref="C63:D63"/>
    <mergeCell ref="C42:D42"/>
    <mergeCell ref="C43:D43"/>
    <mergeCell ref="C58:D58"/>
    <mergeCell ref="C59:D59"/>
    <mergeCell ref="C51:H51"/>
    <mergeCell ref="C45:D45"/>
    <mergeCell ref="C46:D46"/>
    <mergeCell ref="C47:D47"/>
    <mergeCell ref="C48:D48"/>
    <mergeCell ref="B49:G49"/>
    <mergeCell ref="B50:H50"/>
    <mergeCell ref="C52:H52"/>
    <mergeCell ref="C53:D53"/>
    <mergeCell ref="C54:D54"/>
    <mergeCell ref="C55:D55"/>
    <mergeCell ref="B27:H27"/>
    <mergeCell ref="C28:D28"/>
    <mergeCell ref="C44:D44"/>
    <mergeCell ref="C30:D30"/>
    <mergeCell ref="C31:D31"/>
    <mergeCell ref="C34:D34"/>
    <mergeCell ref="C35:D35"/>
    <mergeCell ref="C36:D36"/>
    <mergeCell ref="C32:D32"/>
    <mergeCell ref="C33:D33"/>
    <mergeCell ref="C38:D38"/>
    <mergeCell ref="C39:D39"/>
    <mergeCell ref="C37:D37"/>
    <mergeCell ref="C40:D40"/>
    <mergeCell ref="C41:D41"/>
    <mergeCell ref="C29:D29"/>
    <mergeCell ref="C13:D13"/>
    <mergeCell ref="B14:D14"/>
    <mergeCell ref="E14:G14"/>
    <mergeCell ref="C15:D15"/>
    <mergeCell ref="E15:F15"/>
    <mergeCell ref="C16:D16"/>
    <mergeCell ref="C20:D20"/>
    <mergeCell ref="C21:D21"/>
    <mergeCell ref="C23:D23"/>
    <mergeCell ref="C17:D17"/>
    <mergeCell ref="B18:E18"/>
    <mergeCell ref="F18:G18"/>
    <mergeCell ref="C19:D19"/>
    <mergeCell ref="C24:D24"/>
    <mergeCell ref="C25:D25"/>
    <mergeCell ref="C11:D11"/>
    <mergeCell ref="C12:D12"/>
    <mergeCell ref="B22:G22"/>
    <mergeCell ref="B10:C10"/>
    <mergeCell ref="I1:I2"/>
    <mergeCell ref="A1:H1"/>
    <mergeCell ref="A2:H2"/>
    <mergeCell ref="A3:H3"/>
    <mergeCell ref="C4:D4"/>
    <mergeCell ref="B5:G5"/>
    <mergeCell ref="C6:D6"/>
    <mergeCell ref="C7:D7"/>
    <mergeCell ref="C8:D8"/>
    <mergeCell ref="B9:G9"/>
  </mergeCells>
  <pageMargins left="0.7" right="0.7" top="0.75" bottom="0.75" header="0.3" footer="0.3"/>
  <pageSetup orientation="portrait" horizontalDpi="4294967293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7"/>
  <sheetViews>
    <sheetView tabSelected="1" workbookViewId="0">
      <selection activeCell="F17" sqref="F17"/>
    </sheetView>
  </sheetViews>
  <sheetFormatPr defaultColWidth="8.7109375" defaultRowHeight="15.75" x14ac:dyDescent="0.25"/>
  <cols>
    <col min="1" max="1" width="15.85546875" style="67" customWidth="1"/>
    <col min="2" max="2" width="27.5703125" style="67" customWidth="1"/>
    <col min="3" max="3" width="17" style="67" customWidth="1"/>
    <col min="4" max="4" width="14" style="67" customWidth="1"/>
    <col min="5" max="5" width="19.140625" style="67" customWidth="1"/>
    <col min="6" max="6" width="17.5703125" style="67" customWidth="1"/>
    <col min="7" max="16384" width="8.7109375" style="67"/>
  </cols>
  <sheetData>
    <row r="1" spans="1:8" ht="15" customHeight="1" x14ac:dyDescent="0.25">
      <c r="A1" s="126" t="s">
        <v>123</v>
      </c>
      <c r="B1" s="126"/>
      <c r="C1" s="126"/>
      <c r="D1" s="126"/>
      <c r="E1" s="126"/>
      <c r="F1" s="126"/>
      <c r="G1" s="124"/>
      <c r="H1" s="125"/>
    </row>
    <row r="2" spans="1:8" ht="15" customHeight="1" x14ac:dyDescent="0.25">
      <c r="A2" s="126" t="s">
        <v>134</v>
      </c>
      <c r="B2" s="126"/>
      <c r="C2" s="126"/>
      <c r="D2" s="126"/>
      <c r="E2" s="126"/>
      <c r="F2" s="126"/>
      <c r="G2" s="124"/>
      <c r="H2" s="125"/>
    </row>
    <row r="3" spans="1:8" x14ac:dyDescent="0.25">
      <c r="A3" s="127"/>
      <c r="B3" s="127"/>
      <c r="C3" s="127"/>
      <c r="D3" s="127"/>
      <c r="E3" s="127"/>
      <c r="F3" s="127"/>
      <c r="G3" s="124"/>
      <c r="H3" s="125"/>
    </row>
    <row r="4" spans="1:8" ht="31.5" x14ac:dyDescent="0.25">
      <c r="A4" s="66" t="s">
        <v>0</v>
      </c>
      <c r="B4" s="66" t="s">
        <v>1</v>
      </c>
      <c r="C4" s="66" t="s">
        <v>124</v>
      </c>
      <c r="D4" s="66" t="s">
        <v>125</v>
      </c>
      <c r="E4" s="66" t="s">
        <v>126</v>
      </c>
      <c r="F4" s="66" t="s">
        <v>127</v>
      </c>
      <c r="G4" s="65"/>
    </row>
    <row r="5" spans="1:8" x14ac:dyDescent="0.25">
      <c r="A5" s="24">
        <v>1</v>
      </c>
      <c r="B5" s="24" t="s">
        <v>128</v>
      </c>
      <c r="C5" s="25">
        <v>1518</v>
      </c>
      <c r="D5" s="25">
        <v>1794</v>
      </c>
      <c r="E5" s="25">
        <v>828</v>
      </c>
      <c r="F5" s="68">
        <f>SUM(C5:E5)</f>
        <v>4140</v>
      </c>
      <c r="G5" s="9"/>
    </row>
    <row r="6" spans="1:8" x14ac:dyDescent="0.25">
      <c r="A6" s="24">
        <v>2</v>
      </c>
      <c r="B6" s="24" t="s">
        <v>17</v>
      </c>
      <c r="C6" s="26">
        <v>1425</v>
      </c>
      <c r="D6" s="25">
        <v>1800</v>
      </c>
      <c r="E6" s="25">
        <v>900</v>
      </c>
      <c r="F6" s="68">
        <f t="shared" ref="F6:F14" si="0">SUM(C6:E6)</f>
        <v>4125</v>
      </c>
      <c r="G6" s="9"/>
    </row>
    <row r="7" spans="1:8" x14ac:dyDescent="0.25">
      <c r="A7" s="24">
        <v>3</v>
      </c>
      <c r="B7" s="24" t="s">
        <v>22</v>
      </c>
      <c r="C7" s="25">
        <v>132</v>
      </c>
      <c r="D7" s="25">
        <v>156</v>
      </c>
      <c r="E7" s="25">
        <v>72</v>
      </c>
      <c r="F7" s="68">
        <f t="shared" si="0"/>
        <v>360</v>
      </c>
      <c r="G7" s="9"/>
    </row>
    <row r="8" spans="1:8" x14ac:dyDescent="0.25">
      <c r="A8" s="24">
        <v>4</v>
      </c>
      <c r="B8" s="24" t="s">
        <v>27</v>
      </c>
      <c r="C8" s="25">
        <v>990</v>
      </c>
      <c r="D8" s="25">
        <v>1170</v>
      </c>
      <c r="E8" s="26">
        <v>1800</v>
      </c>
      <c r="F8" s="68">
        <f t="shared" si="0"/>
        <v>3960</v>
      </c>
      <c r="G8" s="9"/>
    </row>
    <row r="9" spans="1:8" x14ac:dyDescent="0.25">
      <c r="A9" s="24">
        <v>5</v>
      </c>
      <c r="B9" s="24" t="s">
        <v>129</v>
      </c>
      <c r="C9" s="25">
        <v>870</v>
      </c>
      <c r="D9" s="26">
        <v>1550</v>
      </c>
      <c r="E9" s="25">
        <v>80</v>
      </c>
      <c r="F9" s="68">
        <f t="shared" si="0"/>
        <v>2500</v>
      </c>
      <c r="G9" s="9"/>
    </row>
    <row r="10" spans="1:8" x14ac:dyDescent="0.25">
      <c r="A10" s="24">
        <v>6</v>
      </c>
      <c r="B10" s="24" t="s">
        <v>65</v>
      </c>
      <c r="C10" s="25">
        <v>375</v>
      </c>
      <c r="D10" s="29">
        <v>0</v>
      </c>
      <c r="E10" s="29">
        <v>0</v>
      </c>
      <c r="F10" s="68">
        <f t="shared" si="0"/>
        <v>375</v>
      </c>
      <c r="G10" s="9"/>
    </row>
    <row r="11" spans="1:8" ht="31.5" x14ac:dyDescent="0.25">
      <c r="A11" s="24">
        <v>7</v>
      </c>
      <c r="B11" s="24" t="s">
        <v>66</v>
      </c>
      <c r="C11" s="29">
        <v>600</v>
      </c>
      <c r="D11" s="29">
        <v>0</v>
      </c>
      <c r="E11" s="29">
        <v>0</v>
      </c>
      <c r="F11" s="68">
        <f t="shared" si="0"/>
        <v>600</v>
      </c>
      <c r="G11" s="9"/>
    </row>
    <row r="12" spans="1:8" x14ac:dyDescent="0.25">
      <c r="A12" s="24">
        <v>8</v>
      </c>
      <c r="B12" s="71" t="s">
        <v>130</v>
      </c>
      <c r="C12" s="64"/>
      <c r="D12" s="72">
        <v>0</v>
      </c>
      <c r="E12" s="72">
        <v>0</v>
      </c>
      <c r="F12" s="73">
        <f t="shared" si="0"/>
        <v>0</v>
      </c>
      <c r="G12" s="9"/>
    </row>
    <row r="13" spans="1:8" ht="31.5" x14ac:dyDescent="0.25">
      <c r="A13" s="24">
        <v>9</v>
      </c>
      <c r="B13" s="24" t="s">
        <v>131</v>
      </c>
      <c r="C13" s="25">
        <v>200</v>
      </c>
      <c r="D13" s="29">
        <v>0</v>
      </c>
      <c r="E13" s="29">
        <v>0</v>
      </c>
      <c r="F13" s="68">
        <f t="shared" si="0"/>
        <v>200</v>
      </c>
      <c r="G13" s="9"/>
    </row>
    <row r="14" spans="1:8" x14ac:dyDescent="0.25">
      <c r="A14" s="24">
        <v>10</v>
      </c>
      <c r="B14" s="24" t="s">
        <v>132</v>
      </c>
      <c r="C14" s="25">
        <v>30</v>
      </c>
      <c r="D14" s="29">
        <v>0</v>
      </c>
      <c r="E14" s="29">
        <v>0</v>
      </c>
      <c r="F14" s="68">
        <f t="shared" si="0"/>
        <v>30</v>
      </c>
      <c r="G14" s="9"/>
      <c r="H14" s="18"/>
    </row>
    <row r="15" spans="1:8" x14ac:dyDescent="0.25">
      <c r="A15" s="24"/>
      <c r="B15" s="24" t="s">
        <v>71</v>
      </c>
      <c r="C15" s="27"/>
      <c r="D15" s="26"/>
      <c r="E15" s="26"/>
      <c r="F15" s="25">
        <f>(F5+F6+F7+F8+F9+F10+F11+F12+F13+F14)</f>
        <v>16290</v>
      </c>
      <c r="G15" s="9"/>
      <c r="H15" s="18"/>
    </row>
    <row r="16" spans="1:8" ht="31.5" x14ac:dyDescent="0.25">
      <c r="A16" s="24">
        <v>11</v>
      </c>
      <c r="B16" s="24" t="s">
        <v>133</v>
      </c>
      <c r="C16" s="24"/>
      <c r="D16" s="97"/>
      <c r="E16" s="97"/>
      <c r="F16" s="26">
        <v>1629</v>
      </c>
      <c r="G16" s="9"/>
      <c r="H16" s="18"/>
    </row>
    <row r="17" spans="1:8" x14ac:dyDescent="0.25">
      <c r="A17" s="24"/>
      <c r="B17" s="24" t="s">
        <v>112</v>
      </c>
      <c r="C17" s="24"/>
      <c r="D17" s="97"/>
      <c r="E17" s="97"/>
      <c r="F17" s="28">
        <f>(F15+F16)</f>
        <v>17919</v>
      </c>
      <c r="G17" s="9"/>
      <c r="H17" s="18"/>
    </row>
  </sheetData>
  <mergeCells count="7">
    <mergeCell ref="G1:G3"/>
    <mergeCell ref="H1:H3"/>
    <mergeCell ref="D17:E17"/>
    <mergeCell ref="D16:E16"/>
    <mergeCell ref="A1:F1"/>
    <mergeCell ref="A2:F2"/>
    <mergeCell ref="A3:F3"/>
  </mergeCells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Clinician Budget 2023</vt:lpstr>
      <vt:lpstr>Faculty Budget 2023</vt:lpstr>
      <vt:lpstr>Budget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 Clinton Zeantoe</dc:creator>
  <cp:lastModifiedBy>Sally Zelonis</cp:lastModifiedBy>
  <dcterms:created xsi:type="dcterms:W3CDTF">2022-08-27T07:43:27Z</dcterms:created>
  <dcterms:modified xsi:type="dcterms:W3CDTF">2022-11-13T00:31:45Z</dcterms:modified>
</cp:coreProperties>
</file>