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 Ola\Desktop\"/>
    </mc:Choice>
  </mc:AlternateContent>
  <bookViews>
    <workbookView xWindow="0" yWindow="0" windowWidth="16815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G6" i="1" l="1"/>
  <c r="H6" i="1" s="1"/>
  <c r="G29" i="1"/>
  <c r="G28" i="1"/>
  <c r="G23" i="1"/>
  <c r="H23" i="1" s="1"/>
  <c r="G24" i="1"/>
  <c r="H24" i="1" s="1"/>
  <c r="G25" i="1"/>
  <c r="H25" i="1" s="1"/>
  <c r="G22" i="1"/>
  <c r="H22" i="1" s="1"/>
  <c r="G18" i="1"/>
  <c r="H18" i="1" s="1"/>
  <c r="G19" i="1"/>
  <c r="H19" i="1" s="1"/>
  <c r="G17" i="1"/>
  <c r="H17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H26" i="1" l="1"/>
  <c r="H15" i="1"/>
  <c r="H20" i="1"/>
  <c r="G15" i="1"/>
  <c r="G20" i="1"/>
  <c r="G27" i="1"/>
  <c r="H27" i="1" l="1"/>
  <c r="H30" i="1" s="1"/>
  <c r="G30" i="1"/>
</calcChain>
</file>

<file path=xl/sharedStrings.xml><?xml version="1.0" encoding="utf-8"?>
<sst xmlns="http://schemas.openxmlformats.org/spreadsheetml/2006/main" count="32" uniqueCount="31">
  <si>
    <t>6.1 GENERAL COST</t>
  </si>
  <si>
    <t>6.2 OVERHEAD COST</t>
  </si>
  <si>
    <t>6.3 VARIABLE COST</t>
  </si>
  <si>
    <t>UNIT COST</t>
  </si>
  <si>
    <t>QUANTITY</t>
  </si>
  <si>
    <t>AMOUNT</t>
  </si>
  <si>
    <t>6.4 TOTAL COST ESTIMATED COST</t>
  </si>
  <si>
    <t xml:space="preserve">Estimated Cost </t>
  </si>
  <si>
    <t>Estimated Cost</t>
  </si>
  <si>
    <t>FOREING EXCHANGE ($)</t>
  </si>
  <si>
    <t>SIR Competition</t>
  </si>
  <si>
    <t>SOLVE IT RIGHT (SIR) PROJECT COST IMPLICATION</t>
  </si>
  <si>
    <t xml:space="preserve"> 
To make a donation, please donate to
Account Name:
Boys Mentoring Advocacy Network 
Bank: Zenith Bank Plc
Account Number:
1016467883 (Nigeria Naira)
5071468641 (USD)
</t>
  </si>
  <si>
    <t>COST IMPLICATION AND ANALYSIS</t>
  </si>
  <si>
    <t>Space/classroom of 50 seating capacity with bookshelf in 50 communities in Africa</t>
  </si>
  <si>
    <t>one Administrative staff per centre in 50 communities in Africa</t>
  </si>
  <si>
    <t>Two Mathematics instructor per centre for 50 community in Africa</t>
  </si>
  <si>
    <t>One Mathematics Coordinator per centre in 50 communities in Africa</t>
  </si>
  <si>
    <t>Alternative Power supply per centre in 50 communities</t>
  </si>
  <si>
    <t>Water supply per centre in 50 communities</t>
  </si>
  <si>
    <t xml:space="preserve">1000 packsWashing soaps per centre in 50 communities </t>
  </si>
  <si>
    <t>Hand sanitizers per centre in 50 communities</t>
  </si>
  <si>
    <t>50 copies of Mathematic Textbook in 50 centres in Africa</t>
  </si>
  <si>
    <t>50 Graph books in 50 centres in Africa</t>
  </si>
  <si>
    <t>50 Mathematical tables for 50 centres in Africa</t>
  </si>
  <si>
    <t>50 scientific calculators for 50 centres in Africa</t>
  </si>
  <si>
    <t>100 copies of higher education notebooks for 50 centres in Africa</t>
  </si>
  <si>
    <t>50 Mathematical sets for 50 centres in Africa</t>
  </si>
  <si>
    <t>100 packs of writing board makers for 50 centres in Africa</t>
  </si>
  <si>
    <t>Instructional materials for 50 centres in Africa</t>
  </si>
  <si>
    <t>Community based Mathematics Reseach and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</si>
</sst>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Times New Roman"/>
      <family val="1"/>
    </font>
    <font>
      <sz val="11"/>
      <color rgb="FF7030A0"/>
      <name val="Times New Roman"/>
      <family val="1"/>
    </font>
    <font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0" fontId="5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16" xfId="0" applyBorder="1"/>
    <xf numFmtId="0" fontId="4" fillId="0" borderId="2" xfId="0" applyFont="1" applyBorder="1" applyAlignment="1">
      <alignment horizontal="center" wrapText="1"/>
    </xf>
    <xf numFmtId="164" fontId="0" fillId="4" borderId="1" xfId="0" applyNumberFormat="1" applyFill="1" applyBorder="1" applyAlignment="1">
      <alignment horizontal="center"/>
    </xf>
    <xf numFmtId="164" fontId="0" fillId="0" borderId="0" xfId="0" applyNumberFormat="1"/>
    <xf numFmtId="43" fontId="4" fillId="4" borderId="3" xfId="0" applyNumberFormat="1" applyFont="1" applyFill="1" applyBorder="1" applyAlignment="1">
      <alignment horizontal="center"/>
    </xf>
    <xf numFmtId="43" fontId="8" fillId="4" borderId="3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43" fontId="6" fillId="0" borderId="4" xfId="1" applyFont="1" applyBorder="1"/>
    <xf numFmtId="0" fontId="6" fillId="0" borderId="4" xfId="1" applyNumberFormat="1" applyFont="1" applyBorder="1" applyAlignment="1">
      <alignment horizontal="center"/>
    </xf>
    <xf numFmtId="43" fontId="6" fillId="0" borderId="12" xfId="1" applyFont="1" applyBorder="1"/>
    <xf numFmtId="0" fontId="6" fillId="0" borderId="11" xfId="0" applyFont="1" applyBorder="1"/>
    <xf numFmtId="43" fontId="6" fillId="0" borderId="1" xfId="1" applyFont="1" applyBorder="1" applyAlignment="1">
      <alignment horizontal="center"/>
    </xf>
    <xf numFmtId="43" fontId="6" fillId="0" borderId="10" xfId="1" applyFont="1" applyBorder="1" applyAlignment="1">
      <alignment horizontal="center"/>
    </xf>
    <xf numFmtId="0" fontId="9" fillId="0" borderId="11" xfId="0" applyFont="1" applyBorder="1"/>
    <xf numFmtId="43" fontId="6" fillId="0" borderId="1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4" borderId="11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0" fillId="0" borderId="0" xfId="2" applyAlignment="1">
      <alignment horizontal="left" vertical="center" indent="1"/>
    </xf>
    <xf numFmtId="0" fontId="10" fillId="0" borderId="0" xfId="2" applyAlignment="1">
      <alignment horizontal="left" vertical="center" wrapText="1" indent="1"/>
    </xf>
    <xf numFmtId="0" fontId="4" fillId="2" borderId="13" xfId="0" applyFont="1" applyFill="1" applyBorder="1"/>
    <xf numFmtId="0" fontId="6" fillId="2" borderId="14" xfId="0" applyFont="1" applyFill="1" applyBorder="1" applyAlignment="1">
      <alignment horizontal="center"/>
    </xf>
    <xf numFmtId="43" fontId="9" fillId="2" borderId="15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0" fontId="11" fillId="3" borderId="11" xfId="0" applyFont="1" applyFill="1" applyBorder="1"/>
    <xf numFmtId="0" fontId="11" fillId="3" borderId="1" xfId="0" applyFont="1" applyFill="1" applyBorder="1" applyAlignment="1">
      <alignment horizontal="center"/>
    </xf>
    <xf numFmtId="43" fontId="11" fillId="3" borderId="3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3" fontId="11" fillId="3" borderId="1" xfId="1" applyFont="1" applyFill="1" applyBorder="1" applyAlignment="1">
      <alignment horizontal="center"/>
    </xf>
    <xf numFmtId="0" fontId="4" fillId="0" borderId="2" xfId="0" applyFont="1" applyBorder="1"/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4" fontId="0" fillId="0" borderId="16" xfId="3" applyFont="1" applyBorder="1"/>
    <xf numFmtId="0" fontId="6" fillId="5" borderId="11" xfId="0" applyFont="1" applyFill="1" applyBorder="1"/>
    <xf numFmtId="43" fontId="6" fillId="5" borderId="1" xfId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43" fontId="6" fillId="5" borderId="3" xfId="0" applyNumberFormat="1" applyFont="1" applyFill="1" applyBorder="1" applyAlignment="1">
      <alignment horizontal="center"/>
    </xf>
    <xf numFmtId="44" fontId="0" fillId="5" borderId="0" xfId="3" applyFont="1" applyFill="1" applyBorder="1"/>
    <xf numFmtId="0" fontId="11" fillId="6" borderId="11" xfId="0" applyFont="1" applyFill="1" applyBorder="1"/>
    <xf numFmtId="0" fontId="11" fillId="6" borderId="1" xfId="0" applyFont="1" applyFill="1" applyBorder="1" applyAlignment="1">
      <alignment horizontal="center"/>
    </xf>
    <xf numFmtId="43" fontId="11" fillId="6" borderId="3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0" fontId="0" fillId="7" borderId="0" xfId="0" applyFill="1"/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42"/>
  <sheetViews>
    <sheetView tabSelected="1" topLeftCell="C7" workbookViewId="0">
      <selection activeCell="D26" sqref="D26"/>
    </sheetView>
  </sheetViews>
  <sheetFormatPr defaultRowHeight="15" x14ac:dyDescent="0.25"/>
  <cols>
    <col min="4" max="4" width="72.7109375" customWidth="1"/>
    <col min="5" max="5" width="15.5703125" customWidth="1"/>
    <col min="6" max="6" width="13.85546875" customWidth="1"/>
    <col min="7" max="7" width="18.5703125" customWidth="1"/>
    <col min="8" max="8" width="16" customWidth="1"/>
  </cols>
  <sheetData>
    <row r="1" spans="4:8" ht="15.75" thickBot="1" x14ac:dyDescent="0.3"/>
    <row r="2" spans="4:8" ht="15.75" thickBot="1" x14ac:dyDescent="0.3">
      <c r="D2" s="42" t="s">
        <v>11</v>
      </c>
    </row>
    <row r="3" spans="4:8" ht="15.75" thickBot="1" x14ac:dyDescent="0.3">
      <c r="D3" s="15" t="s">
        <v>13</v>
      </c>
      <c r="E3">
        <v>430</v>
      </c>
    </row>
    <row r="4" spans="4:8" ht="44.25" thickBot="1" x14ac:dyDescent="0.3">
      <c r="D4" s="14"/>
      <c r="E4" s="13" t="s">
        <v>3</v>
      </c>
      <c r="F4" s="13" t="s">
        <v>4</v>
      </c>
      <c r="G4" s="12" t="s">
        <v>5</v>
      </c>
      <c r="H4" s="7" t="s">
        <v>9</v>
      </c>
    </row>
    <row r="5" spans="4:8" ht="15.75" thickBot="1" x14ac:dyDescent="0.3">
      <c r="D5" s="27" t="s">
        <v>0</v>
      </c>
      <c r="E5" s="16"/>
      <c r="F5" s="16"/>
      <c r="G5" s="17"/>
      <c r="H5" s="18"/>
    </row>
    <row r="6" spans="4:8" x14ac:dyDescent="0.25">
      <c r="D6" s="29" t="s">
        <v>14</v>
      </c>
      <c r="E6" s="19">
        <v>250000</v>
      </c>
      <c r="F6" s="20">
        <v>50</v>
      </c>
      <c r="G6" s="21">
        <f>E6*F6</f>
        <v>12500000</v>
      </c>
      <c r="H6" s="45">
        <f>G6/E3</f>
        <v>29069.767441860466</v>
      </c>
    </row>
    <row r="7" spans="4:8" x14ac:dyDescent="0.25">
      <c r="D7" s="30" t="s">
        <v>22</v>
      </c>
      <c r="E7" s="23">
        <v>2200</v>
      </c>
      <c r="F7" s="3">
        <v>2500</v>
      </c>
      <c r="G7" s="24">
        <f t="shared" ref="G7:G14" si="0">E7*F7</f>
        <v>5500000</v>
      </c>
      <c r="H7" s="45">
        <f>G7/E3</f>
        <v>12790.697674418605</v>
      </c>
    </row>
    <row r="8" spans="4:8" x14ac:dyDescent="0.25">
      <c r="D8" s="30" t="s">
        <v>23</v>
      </c>
      <c r="E8" s="23">
        <v>400</v>
      </c>
      <c r="F8" s="3">
        <v>2500</v>
      </c>
      <c r="G8" s="24">
        <f t="shared" si="0"/>
        <v>1000000</v>
      </c>
      <c r="H8" s="45">
        <f>G8/E3</f>
        <v>2325.5813953488373</v>
      </c>
    </row>
    <row r="9" spans="4:8" x14ac:dyDescent="0.25">
      <c r="D9" s="30" t="s">
        <v>24</v>
      </c>
      <c r="E9" s="23">
        <v>800</v>
      </c>
      <c r="F9" s="3">
        <v>2500</v>
      </c>
      <c r="G9" s="24">
        <f t="shared" si="0"/>
        <v>2000000</v>
      </c>
      <c r="H9" s="45">
        <f>G9/E3</f>
        <v>4651.1627906976746</v>
      </c>
    </row>
    <row r="10" spans="4:8" x14ac:dyDescent="0.25">
      <c r="D10" s="30" t="s">
        <v>25</v>
      </c>
      <c r="E10" s="23">
        <v>3000</v>
      </c>
      <c r="F10" s="3">
        <v>50</v>
      </c>
      <c r="G10" s="24">
        <f t="shared" si="0"/>
        <v>150000</v>
      </c>
      <c r="H10" s="45">
        <f>G10/E3</f>
        <v>348.83720930232556</v>
      </c>
    </row>
    <row r="11" spans="4:8" x14ac:dyDescent="0.25">
      <c r="D11" s="30" t="s">
        <v>26</v>
      </c>
      <c r="E11" s="23">
        <v>750</v>
      </c>
      <c r="F11" s="3">
        <v>5000</v>
      </c>
      <c r="G11" s="24">
        <f t="shared" si="0"/>
        <v>3750000</v>
      </c>
      <c r="H11" s="45">
        <f>G11/E3</f>
        <v>8720.9302325581393</v>
      </c>
    </row>
    <row r="12" spans="4:8" x14ac:dyDescent="0.25">
      <c r="D12" s="30" t="s">
        <v>27</v>
      </c>
      <c r="E12" s="23">
        <v>750</v>
      </c>
      <c r="F12" s="3">
        <v>2500</v>
      </c>
      <c r="G12" s="24">
        <f t="shared" si="0"/>
        <v>1875000</v>
      </c>
      <c r="H12" s="45">
        <f>G12/E3</f>
        <v>4360.4651162790697</v>
      </c>
    </row>
    <row r="13" spans="4:8" x14ac:dyDescent="0.25">
      <c r="D13" s="30" t="s">
        <v>28</v>
      </c>
      <c r="E13" s="23">
        <v>1200</v>
      </c>
      <c r="F13" s="3">
        <v>5000</v>
      </c>
      <c r="G13" s="24">
        <f t="shared" si="0"/>
        <v>6000000</v>
      </c>
      <c r="H13" s="45">
        <f>G13/E3</f>
        <v>13953.488372093023</v>
      </c>
    </row>
    <row r="14" spans="4:8" x14ac:dyDescent="0.25">
      <c r="D14" s="30" t="s">
        <v>29</v>
      </c>
      <c r="E14" s="23">
        <v>10000</v>
      </c>
      <c r="F14" s="3">
        <v>500</v>
      </c>
      <c r="G14" s="24">
        <f t="shared" si="0"/>
        <v>5000000</v>
      </c>
      <c r="H14" s="45">
        <f>G14/E13</f>
        <v>4166.666666666667</v>
      </c>
    </row>
    <row r="15" spans="4:8" x14ac:dyDescent="0.25">
      <c r="D15" s="28" t="s">
        <v>7</v>
      </c>
      <c r="E15" s="2"/>
      <c r="F15" s="2"/>
      <c r="G15" s="10">
        <f>SUM(G6:G14)</f>
        <v>37775000</v>
      </c>
      <c r="H15" s="8">
        <f>SUM(H6:H14)</f>
        <v>80387.596899224809</v>
      </c>
    </row>
    <row r="16" spans="4:8" x14ac:dyDescent="0.25">
      <c r="D16" s="25" t="s">
        <v>1</v>
      </c>
      <c r="E16" s="3"/>
      <c r="F16" s="3"/>
      <c r="G16" s="4"/>
      <c r="H16" s="6"/>
    </row>
    <row r="17" spans="4:8" x14ac:dyDescent="0.25">
      <c r="D17" s="22" t="s">
        <v>15</v>
      </c>
      <c r="E17" s="23">
        <v>50000</v>
      </c>
      <c r="F17" s="3">
        <v>50</v>
      </c>
      <c r="G17" s="26">
        <f>E17*F17</f>
        <v>2500000</v>
      </c>
      <c r="H17" s="45">
        <f>G17/E3</f>
        <v>5813.9534883720926</v>
      </c>
    </row>
    <row r="18" spans="4:8" x14ac:dyDescent="0.25">
      <c r="D18" s="22" t="s">
        <v>16</v>
      </c>
      <c r="E18" s="23">
        <v>200000</v>
      </c>
      <c r="F18" s="3">
        <v>100</v>
      </c>
      <c r="G18" s="26">
        <f t="shared" ref="G18:G19" si="1">E18*F18</f>
        <v>20000000</v>
      </c>
      <c r="H18" s="45">
        <f>G18/E3</f>
        <v>46511.627906976741</v>
      </c>
    </row>
    <row r="19" spans="4:8" x14ac:dyDescent="0.25">
      <c r="D19" s="22" t="s">
        <v>17</v>
      </c>
      <c r="E19" s="23">
        <v>300000</v>
      </c>
      <c r="F19" s="3">
        <v>50</v>
      </c>
      <c r="G19" s="26">
        <f t="shared" si="1"/>
        <v>15000000</v>
      </c>
      <c r="H19" s="45">
        <f>G19/E3</f>
        <v>34883.720930232557</v>
      </c>
    </row>
    <row r="20" spans="4:8" x14ac:dyDescent="0.25">
      <c r="D20" s="28" t="s">
        <v>8</v>
      </c>
      <c r="E20" s="5"/>
      <c r="F20" s="5"/>
      <c r="G20" s="11">
        <f>SUM(G17:G19)</f>
        <v>37500000</v>
      </c>
      <c r="H20" s="8">
        <f>SUM(H17:H19)</f>
        <v>87209.30232558139</v>
      </c>
    </row>
    <row r="21" spans="4:8" x14ac:dyDescent="0.25">
      <c r="D21" s="25" t="s">
        <v>2</v>
      </c>
      <c r="E21" s="3"/>
      <c r="F21" s="3"/>
      <c r="G21" s="4"/>
      <c r="H21" s="6"/>
    </row>
    <row r="22" spans="4:8" x14ac:dyDescent="0.25">
      <c r="D22" s="22" t="s">
        <v>18</v>
      </c>
      <c r="E22" s="23">
        <v>250000</v>
      </c>
      <c r="F22" s="3">
        <v>50</v>
      </c>
      <c r="G22" s="26">
        <f>E22*F22</f>
        <v>12500000</v>
      </c>
      <c r="H22" s="45">
        <f>G22/E3</f>
        <v>29069.767441860466</v>
      </c>
    </row>
    <row r="23" spans="4:8" x14ac:dyDescent="0.25">
      <c r="D23" s="22" t="s">
        <v>19</v>
      </c>
      <c r="E23" s="23">
        <v>100000</v>
      </c>
      <c r="F23" s="3">
        <v>50</v>
      </c>
      <c r="G23" s="26">
        <f t="shared" ref="G23:G25" si="2">E23*F23</f>
        <v>5000000</v>
      </c>
      <c r="H23" s="45">
        <f>G23/E3</f>
        <v>11627.906976744185</v>
      </c>
    </row>
    <row r="24" spans="4:8" x14ac:dyDescent="0.25">
      <c r="D24" s="22" t="s">
        <v>20</v>
      </c>
      <c r="E24" s="23">
        <v>1000</v>
      </c>
      <c r="F24" s="3">
        <v>5000</v>
      </c>
      <c r="G24" s="26">
        <f t="shared" si="2"/>
        <v>5000000</v>
      </c>
      <c r="H24" s="45">
        <f>G24/E3</f>
        <v>11627.906976744185</v>
      </c>
    </row>
    <row r="25" spans="4:8" x14ac:dyDescent="0.25">
      <c r="D25" s="22" t="s">
        <v>21</v>
      </c>
      <c r="E25" s="23">
        <v>2500</v>
      </c>
      <c r="F25" s="3">
        <v>5000</v>
      </c>
      <c r="G25" s="26">
        <f t="shared" si="2"/>
        <v>12500000</v>
      </c>
      <c r="H25" s="45">
        <f>G25/E3</f>
        <v>29069.767441860466</v>
      </c>
    </row>
    <row r="26" spans="4:8" s="55" customFormat="1" x14ac:dyDescent="0.25">
      <c r="D26" s="46"/>
      <c r="E26" s="47"/>
      <c r="F26" s="48"/>
      <c r="G26" s="49"/>
      <c r="H26" s="50">
        <f>SUM(H22:H25)</f>
        <v>81395.348837209298</v>
      </c>
    </row>
    <row r="27" spans="4:8" x14ac:dyDescent="0.25">
      <c r="D27" s="51" t="s">
        <v>7</v>
      </c>
      <c r="E27" s="52"/>
      <c r="F27" s="52"/>
      <c r="G27" s="53">
        <f>SUM(G22:G25)</f>
        <v>35000000</v>
      </c>
      <c r="H27" s="54">
        <f>H15+H20+H26</f>
        <v>248992.24806201551</v>
      </c>
    </row>
    <row r="28" spans="4:8" x14ac:dyDescent="0.25">
      <c r="D28" s="37" t="s">
        <v>10</v>
      </c>
      <c r="E28" s="41">
        <v>300000</v>
      </c>
      <c r="F28" s="38">
        <v>1</v>
      </c>
      <c r="G28" s="39">
        <f>E28*F28</f>
        <v>300000</v>
      </c>
      <c r="H28" s="40">
        <f>G28/E3</f>
        <v>697.67441860465112</v>
      </c>
    </row>
    <row r="29" spans="4:8" x14ac:dyDescent="0.25">
      <c r="D29" s="37" t="s">
        <v>30</v>
      </c>
      <c r="E29" s="41">
        <v>150000</v>
      </c>
      <c r="F29" s="38">
        <v>1</v>
      </c>
      <c r="G29" s="39">
        <f>E29*F29</f>
        <v>150000</v>
      </c>
      <c r="H29" s="40">
        <f>G29/E3</f>
        <v>348.83720930232556</v>
      </c>
    </row>
    <row r="30" spans="4:8" ht="15.75" thickBot="1" x14ac:dyDescent="0.3">
      <c r="D30" s="33" t="s">
        <v>6</v>
      </c>
      <c r="E30" s="34"/>
      <c r="F30" s="34"/>
      <c r="G30" s="35">
        <f>G15+G20+G27+G28+G29</f>
        <v>110725000</v>
      </c>
      <c r="H30" s="36">
        <f>SUM(H27:H29)</f>
        <v>250038.75968992247</v>
      </c>
    </row>
    <row r="32" spans="4:8" ht="15.75" customHeight="1" x14ac:dyDescent="0.25">
      <c r="D32" s="43" t="s">
        <v>12</v>
      </c>
    </row>
    <row r="33" spans="4:7" ht="15.75" customHeight="1" x14ac:dyDescent="0.25">
      <c r="D33" s="44"/>
    </row>
    <row r="34" spans="4:7" ht="15.75" customHeight="1" x14ac:dyDescent="0.25">
      <c r="D34" s="44"/>
      <c r="G34" s="1"/>
    </row>
    <row r="35" spans="4:7" ht="15.75" customHeight="1" x14ac:dyDescent="0.25">
      <c r="D35" s="44"/>
      <c r="G35" s="9"/>
    </row>
    <row r="36" spans="4:7" ht="15.75" customHeight="1" x14ac:dyDescent="0.25">
      <c r="D36" s="44"/>
      <c r="F36" s="9"/>
    </row>
    <row r="37" spans="4:7" ht="15.75" customHeight="1" x14ac:dyDescent="0.25">
      <c r="D37" s="44"/>
    </row>
    <row r="38" spans="4:7" ht="15.75" customHeight="1" x14ac:dyDescent="0.25">
      <c r="D38" s="44"/>
    </row>
    <row r="39" spans="4:7" ht="15.75" customHeight="1" x14ac:dyDescent="0.25">
      <c r="D39" s="44"/>
    </row>
    <row r="40" spans="4:7" ht="15.75" customHeight="1" x14ac:dyDescent="0.25">
      <c r="D40" s="44"/>
    </row>
    <row r="41" spans="4:7" x14ac:dyDescent="0.25">
      <c r="D41" s="31"/>
    </row>
    <row r="42" spans="4:7" ht="75" customHeight="1" x14ac:dyDescent="0.25">
      <c r="D42" s="32"/>
    </row>
  </sheetData>
  <mergeCells count="1">
    <mergeCell ref="D32:D4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Ola</dc:creator>
  <cp:lastModifiedBy>Mr Ola</cp:lastModifiedBy>
  <dcterms:created xsi:type="dcterms:W3CDTF">2021-10-29T13:31:25Z</dcterms:created>
  <dcterms:modified xsi:type="dcterms:W3CDTF">2023-03-23T15:23:32Z</dcterms:modified>
</cp:coreProperties>
</file>