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PAD\Desktop\PICTURES &amp; VIDEOS\WARANQARA FUNDRAISER\"/>
    </mc:Choice>
  </mc:AlternateContent>
  <xr:revisionPtr revIDLastSave="0" documentId="8_{EDC3B414-6563-479B-9B62-D21C6783BB65}" xr6:coauthVersionLast="47" xr6:coauthVersionMax="47" xr10:uidLastSave="{00000000-0000-0000-0000-000000000000}"/>
  <bookViews>
    <workbookView xWindow="-110" yWindow="-110" windowWidth="19420" windowHeight="11020" xr2:uid="{E4C895BD-191F-404F-8898-90E4FDB27B10}"/>
  </bookViews>
  <sheets>
    <sheet name="Wash Related activiti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pa2">'[1]Budget 3'!$A$4:$G$40</definedName>
    <definedName name="____pa2">'[1]Budget 3'!$A$4:$G$40</definedName>
    <definedName name="___pa2">'[1]Budget 3'!$A$4:$G$40</definedName>
    <definedName name="__pa2">'[1]Budget 3'!$A$4:$G$40</definedName>
    <definedName name="_pa2">'[1]Budget 3'!$A$4:$G$40</definedName>
    <definedName name="Base" localSheetId="0">#REF!</definedName>
    <definedName name="Base">#REF!</definedName>
    <definedName name="exrate">'[2]HSC project budget'!$L$1</definedName>
    <definedName name="Overheads">'[3]Legacy Consolidated'!$H$54</definedName>
    <definedName name="_xlnm.Print_Area">'[4]Cashflow completed'!$A$1:$N$23</definedName>
    <definedName name="printRP">'[5]Bankbook completed'!$A$3:$I$30</definedName>
    <definedName name="rate">'[6]Q1 LINGO donor report'!$J$4</definedName>
    <definedName name="revex" localSheetId="0">'[7]Cons. budget Legacy'!#REF!</definedName>
    <definedName name="revex">'[7]Cons. budget Legacy'!#REF!</definedName>
    <definedName name="SubA" localSheetId="0">#REF!</definedName>
    <definedName name="SubA">#REF!</definedName>
    <definedName name="SubB" localSheetId="0">#REF!</definedName>
    <definedName name="SubB">#REF!</definedName>
    <definedName name="SubC" localSheetId="0">#REF!</definedName>
    <definedName name="SubC">#REF!</definedName>
    <definedName name="SubD" localSheetId="0">#REF!</definedName>
    <definedName name="SubD">#REF!</definedName>
    <definedName name="SubTD">[8]Cons!$F$26</definedName>
    <definedName name="SubTotalA" localSheetId="0">#REF!</definedName>
    <definedName name="SubTotalA">#REF!</definedName>
    <definedName name="SubTotalB" localSheetId="0">#REF!</definedName>
    <definedName name="SubTotalB">#REF!</definedName>
    <definedName name="SubTotalC" localSheetId="0">#REF!</definedName>
    <definedName name="SubTotalC">#REF!</definedName>
    <definedName name="SubTotalD" localSheetId="0">#REF!</definedName>
    <definedName name="SubTotalD">#REF!</definedName>
    <definedName name="TINC" localSheetId="0">#REF!</definedName>
    <definedName name="TINC">#REF!</definedName>
    <definedName name="total1">'[9]Apportion results2'!$K$11</definedName>
    <definedName name="TotalA">[10]CS!$F$9</definedName>
    <definedName name="TotalB">[10]CS!$F$21</definedName>
    <definedName name="TotalC">[10]CS!$F$34</definedName>
    <definedName name="TotalC1">[10]CS!$F$34</definedName>
    <definedName name="TotalD">[10]CS!$F$42</definedName>
    <definedName name="TotalExp">'[3]Legacy Consolidated'!$I$54</definedName>
    <definedName name="TotalInc">'[3]Legacy Consolidated'!$I$18</definedName>
    <definedName name="TotalLAS" localSheetId="0">#REF!</definedName>
    <definedName name="TotalLAS">#REF!</definedName>
    <definedName name="xxx" localSheetId="0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5" i="1"/>
  <c r="C9" i="1" l="1"/>
</calcChain>
</file>

<file path=xl/sharedStrings.xml><?xml version="1.0" encoding="utf-8"?>
<sst xmlns="http://schemas.openxmlformats.org/spreadsheetml/2006/main" count="8" uniqueCount="8">
  <si>
    <t>WASH Activities</t>
  </si>
  <si>
    <t>Budget estimates in Ksh</t>
  </si>
  <si>
    <t>Installation of 1 backup PERKINS genset-30kva</t>
  </si>
  <si>
    <t>Solarization of the borehole</t>
  </si>
  <si>
    <t>Fencing of the borehole 400 metters</t>
  </si>
  <si>
    <t xml:space="preserve">Piping rehabilitation-2kilometers </t>
  </si>
  <si>
    <t>Construction of Concret  60000L water tank</t>
  </si>
  <si>
    <t>Sub-county : Lafey
Location: Waranqara ward; Mandera County Kenya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</si>
</sst>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4" fillId="3" borderId="0" xfId="0" applyFont="1" applyFill="1" applyAlignment="1">
      <alignment horizontal="left" vertical="center" indent="2"/>
    </xf>
    <xf numFmtId="0" fontId="2" fillId="0" borderId="0" xfId="0" applyFont="1" applyAlignment="1">
      <alignment wrapText="1"/>
    </xf>
    <xf numFmtId="164" fontId="2" fillId="0" borderId="0" xfId="1" applyFont="1"/>
    <xf numFmtId="164" fontId="2" fillId="0" borderId="0" xfId="0" applyNumberFormat="1" applyFont="1"/>
    <xf numFmtId="164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EENGROCER\Company\My%20Documents\Tools\Adilisha\Final%20edit%20Apr02\April02\Excel%20tables%20updated%20Apr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EENGROCER\Company\My%20Documents\Training\Materials\FM2\Tools\Adilisha\Final%20edit%20Apr02\AJ%20draft%203%20Adilisha%2018Apr02\FM%20Legacy%20case%20study%20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EENGROCER\Company\Training\Training%20programme\Course%20materials\FM3\Activities%20and%20handouts\Day%202\Case%20study\HSC%20tab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EENGROCER\Company\Training\Training%20programme\Course%20materials\FM1\FM1%20support%20materials\Archive\Old%20FM1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EENGROCER\Company\Training\Training%20programme\Course%20materials\FM3\Activities%20and%20handouts\Day%202\Day%202\Acorns%20cashflow.e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EENGROCER\Company\Training\Training%20programme\Course%20materials\FM3\Activities%20and%20handouts\Day%202\Keeping%20accts%20alternative\Cash%20accounting.e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ngo.org.uk/DOCUME~1/SFDE4~1.MUS/LOCALS~1/Temp/Temporary%20Directory%201%20for%20sample%20docs.zip/sample%20docs/Master%20text%20Word%20version/LINGO%20donor%20repor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EENGROCER\Company\My%20Documents\Training\Materials\FM1\Exercises\FM1%20tables%20Oct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EENGROCER\Company\Documents%20and%20Settings\tlewis\My%20Documents\Training%20events\Adilisha\case%20study\FM%20Legacy%20case%20study%20mas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EENGROCER\Company\Training\Training%20programme\Course%20materials\FM3\Activities%20and%20handouts\Day%202\Day%202\Apportionment%20ex.resul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1"/>
      <sheetName val="BB2"/>
      <sheetName val="BB3"/>
      <sheetName val="PC1"/>
      <sheetName val="PC2"/>
      <sheetName val="COA1"/>
      <sheetName val="RP1"/>
      <sheetName val="IE1"/>
      <sheetName val="Vehicle Log Sheet"/>
      <sheetName val="Budget 1"/>
      <sheetName val="Budget 2"/>
      <sheetName val="Bad budget"/>
      <sheetName val="Budget 3"/>
      <sheetName val="Budget 4"/>
      <sheetName val="Activity 3.4 "/>
      <sheetName val="Activity 3.4 Answer"/>
      <sheetName val="BM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 t="str">
            <v>Project:</v>
          </cell>
          <cell r="C4" t="str">
            <v>Legal Advice Service for Women  (LAS)</v>
          </cell>
        </row>
        <row r="5">
          <cell r="B5" t="str">
            <v>Budget Period:</v>
          </cell>
          <cell r="C5" t="str">
            <v>1 January to 31 December 200x</v>
          </cell>
        </row>
        <row r="6">
          <cell r="B6" t="str">
            <v>Budget Currency:</v>
          </cell>
          <cell r="C6" t="str">
            <v>US Dollars</v>
          </cell>
        </row>
        <row r="7">
          <cell r="B7" t="str">
            <v>Total Budget:</v>
          </cell>
          <cell r="C7">
            <v>42581.4</v>
          </cell>
        </row>
        <row r="8">
          <cell r="B8" t="str">
            <v>All figures in USD</v>
          </cell>
        </row>
        <row r="9">
          <cell r="A9" t="str">
            <v>Budget</v>
          </cell>
          <cell r="B9" t="str">
            <v>Budget item/description</v>
          </cell>
          <cell r="C9" t="str">
            <v>Unit</v>
          </cell>
          <cell r="D9" t="str">
            <v>Unit Cost</v>
          </cell>
          <cell r="E9" t="str">
            <v>Quantity</v>
          </cell>
          <cell r="F9" t="str">
            <v>Total</v>
          </cell>
          <cell r="G9" t="str">
            <v>Notes</v>
          </cell>
        </row>
        <row r="10">
          <cell r="A10" t="str">
            <v>Item</v>
          </cell>
          <cell r="F10" t="str">
            <v>Cost</v>
          </cell>
        </row>
        <row r="11">
          <cell r="A11" t="str">
            <v>A</v>
          </cell>
          <cell r="B11" t="str">
            <v>Project Staff Costs</v>
          </cell>
          <cell r="F11">
            <v>18159</v>
          </cell>
        </row>
        <row r="12">
          <cell r="A12" t="str">
            <v>A1</v>
          </cell>
          <cell r="B12" t="str">
            <v>Chief Executive Officer (CEO)</v>
          </cell>
          <cell r="C12" t="str">
            <v>Month</v>
          </cell>
          <cell r="D12">
            <v>200</v>
          </cell>
          <cell r="E12">
            <v>12</v>
          </cell>
          <cell r="F12">
            <v>2400</v>
          </cell>
          <cell r="G12" t="str">
            <v>@ $400 pcm spending 50% of her time on the LAS</v>
          </cell>
        </row>
        <row r="13">
          <cell r="A13" t="str">
            <v>A2</v>
          </cell>
          <cell r="B13" t="str">
            <v>Legal Adviser</v>
          </cell>
          <cell r="C13" t="str">
            <v>Month</v>
          </cell>
          <cell r="D13">
            <v>350</v>
          </cell>
          <cell r="E13">
            <v>12</v>
          </cell>
          <cell r="F13">
            <v>4200</v>
          </cell>
          <cell r="G13" t="str">
            <v>Full time post</v>
          </cell>
        </row>
        <row r="14">
          <cell r="A14" t="str">
            <v>A3</v>
          </cell>
          <cell r="B14" t="str">
            <v>Medical Insurance</v>
          </cell>
          <cell r="C14" t="str">
            <v>Month</v>
          </cell>
          <cell r="D14">
            <v>99</v>
          </cell>
          <cell r="E14">
            <v>12</v>
          </cell>
          <cell r="F14">
            <v>1188</v>
          </cell>
          <cell r="G14" t="str">
            <v>@ 18% of all gross salaries for this project</v>
          </cell>
        </row>
        <row r="15">
          <cell r="A15" t="str">
            <v>A4</v>
          </cell>
          <cell r="B15" t="str">
            <v>Social Security/Employers' Taxes</v>
          </cell>
          <cell r="C15" t="str">
            <v>Month</v>
          </cell>
          <cell r="D15">
            <v>60.5</v>
          </cell>
          <cell r="E15">
            <v>12</v>
          </cell>
          <cell r="F15">
            <v>726</v>
          </cell>
          <cell r="G15" t="str">
            <v>@ 11% of all gross salaries for this project]</v>
          </cell>
        </row>
        <row r="16">
          <cell r="A16" t="str">
            <v>A5</v>
          </cell>
          <cell r="B16" t="str">
            <v>Staff Recruitment</v>
          </cell>
          <cell r="C16" t="str">
            <v>Advert entry</v>
          </cell>
          <cell r="D16">
            <v>125</v>
          </cell>
          <cell r="E16">
            <v>2</v>
          </cell>
          <cell r="F16">
            <v>250</v>
          </cell>
          <cell r="G16" t="str">
            <v>For Legal Adviser in national press</v>
          </cell>
        </row>
        <row r="17">
          <cell r="A17" t="str">
            <v>A6</v>
          </cell>
          <cell r="B17" t="str">
            <v>Staff Training</v>
          </cell>
          <cell r="C17" t="str">
            <v>Person day</v>
          </cell>
          <cell r="D17">
            <v>75</v>
          </cell>
          <cell r="E17">
            <v>15</v>
          </cell>
          <cell r="F17">
            <v>1125</v>
          </cell>
          <cell r="G17" t="str">
            <v>10 days for Legal Adviser, 5 days for CEO</v>
          </cell>
        </row>
        <row r="18">
          <cell r="A18" t="str">
            <v>A7</v>
          </cell>
          <cell r="B18" t="str">
            <v>Volunteers Recruitment</v>
          </cell>
          <cell r="C18" t="str">
            <v>Advert entry</v>
          </cell>
          <cell r="D18">
            <v>40</v>
          </cell>
          <cell r="E18">
            <v>12</v>
          </cell>
          <cell r="F18">
            <v>480</v>
          </cell>
          <cell r="G18" t="str">
            <v>For radio and local press adverts</v>
          </cell>
        </row>
        <row r="19">
          <cell r="A19" t="str">
            <v>A8</v>
          </cell>
          <cell r="B19" t="str">
            <v>Volunteers Expenses</v>
          </cell>
          <cell r="C19" t="str">
            <v>Session</v>
          </cell>
          <cell r="D19">
            <v>8</v>
          </cell>
          <cell r="E19">
            <v>230</v>
          </cell>
          <cell r="F19">
            <v>1840</v>
          </cell>
          <cell r="G19" t="str">
            <v>4 sessions per week plus 1 support meeting per week x 46 weeks</v>
          </cell>
        </row>
        <row r="20">
          <cell r="A20" t="str">
            <v>A9</v>
          </cell>
          <cell r="B20" t="str">
            <v>Volunteers Training</v>
          </cell>
          <cell r="C20" t="str">
            <v>Session</v>
          </cell>
          <cell r="D20">
            <v>75</v>
          </cell>
          <cell r="E20">
            <v>6</v>
          </cell>
          <cell r="F20">
            <v>450</v>
          </cell>
          <cell r="G20" t="str">
            <v>Estimate to cover refreshments and materials</v>
          </cell>
        </row>
        <row r="21">
          <cell r="A21" t="str">
            <v>A10</v>
          </cell>
          <cell r="B21" t="str">
            <v>Transport</v>
          </cell>
          <cell r="C21" t="str">
            <v>Km travelled</v>
          </cell>
          <cell r="D21">
            <v>1</v>
          </cell>
          <cell r="E21">
            <v>5500</v>
          </cell>
          <cell r="F21">
            <v>5500</v>
          </cell>
          <cell r="G21" t="str">
            <v>Estimate average 500 km travelled per month, for 11 months</v>
          </cell>
        </row>
        <row r="23">
          <cell r="A23" t="str">
            <v>B</v>
          </cell>
          <cell r="B23" t="str">
            <v>Direct Project Costs</v>
          </cell>
          <cell r="F23">
            <v>5975</v>
          </cell>
        </row>
        <row r="24">
          <cell r="A24" t="str">
            <v>B1</v>
          </cell>
          <cell r="B24" t="str">
            <v>Room Hire</v>
          </cell>
          <cell r="C24" t="str">
            <v>Session</v>
          </cell>
          <cell r="D24">
            <v>15</v>
          </cell>
          <cell r="E24">
            <v>184</v>
          </cell>
          <cell r="F24">
            <v>2760</v>
          </cell>
          <cell r="G24" t="str">
            <v>4 sessions per week x 46 weeks</v>
          </cell>
        </row>
        <row r="25">
          <cell r="A25" t="str">
            <v>B2</v>
          </cell>
          <cell r="B25" t="str">
            <v>Publicity</v>
          </cell>
          <cell r="C25" t="str">
            <v>Lump sum</v>
          </cell>
          <cell r="D25">
            <v>740</v>
          </cell>
          <cell r="E25">
            <v>1</v>
          </cell>
          <cell r="F25">
            <v>740</v>
          </cell>
          <cell r="G25" t="str">
            <v>For 2,000 Leaflets and 100 posters, per quotation</v>
          </cell>
        </row>
        <row r="26">
          <cell r="A26" t="str">
            <v>B3</v>
          </cell>
          <cell r="B26" t="str">
            <v xml:space="preserve">Helpline telephone </v>
          </cell>
          <cell r="C26" t="str">
            <v>Month</v>
          </cell>
          <cell r="D26">
            <v>90</v>
          </cell>
          <cell r="E26">
            <v>10</v>
          </cell>
          <cell r="F26">
            <v>900</v>
          </cell>
          <cell r="G26" t="str">
            <v>Estimate for advice line</v>
          </cell>
        </row>
        <row r="27">
          <cell r="A27" t="str">
            <v>B4</v>
          </cell>
          <cell r="B27" t="str">
            <v>Books, manuals, publications</v>
          </cell>
          <cell r="C27" t="str">
            <v>Lump sum</v>
          </cell>
          <cell r="D27">
            <v>425</v>
          </cell>
          <cell r="E27">
            <v>1</v>
          </cell>
          <cell r="F27">
            <v>425</v>
          </cell>
          <cell r="G27" t="str">
            <v>Estimate, for the Advice Service resources library</v>
          </cell>
        </row>
        <row r="28">
          <cell r="A28" t="str">
            <v>B5</v>
          </cell>
          <cell r="B28" t="str">
            <v>Training materials</v>
          </cell>
          <cell r="C28" t="str">
            <v>Month</v>
          </cell>
          <cell r="D28">
            <v>70</v>
          </cell>
          <cell r="E28">
            <v>10</v>
          </cell>
          <cell r="F28">
            <v>700</v>
          </cell>
          <cell r="G28" t="str">
            <v>Estimate for advice leaflets, photocopies</v>
          </cell>
        </row>
        <row r="29">
          <cell r="A29" t="str">
            <v>B6</v>
          </cell>
          <cell r="B29" t="str">
            <v>Evaluation</v>
          </cell>
          <cell r="C29" t="str">
            <v>Lump sum</v>
          </cell>
          <cell r="D29">
            <v>450</v>
          </cell>
          <cell r="E29">
            <v>1</v>
          </cell>
          <cell r="F29">
            <v>450</v>
          </cell>
          <cell r="G29" t="str">
            <v>Estimate</v>
          </cell>
        </row>
        <row r="31">
          <cell r="A31" t="str">
            <v>C</v>
          </cell>
          <cell r="B31" t="str">
            <v>Capital Equipment</v>
          </cell>
          <cell r="F31">
            <v>2395</v>
          </cell>
        </row>
        <row r="32">
          <cell r="A32" t="str">
            <v>C1</v>
          </cell>
          <cell r="B32" t="str">
            <v>Computer equipment</v>
          </cell>
          <cell r="C32" t="str">
            <v>Item</v>
          </cell>
          <cell r="D32">
            <v>2395</v>
          </cell>
          <cell r="E32">
            <v>1</v>
          </cell>
          <cell r="F32">
            <v>2395</v>
          </cell>
          <cell r="G32" t="str">
            <v>For Desktop PC, printer, UPS and software as per quotation</v>
          </cell>
        </row>
        <row r="34">
          <cell r="A34" t="str">
            <v>D</v>
          </cell>
          <cell r="B34" t="str">
            <v>Project Support Costs</v>
          </cell>
          <cell r="F34">
            <v>16052.4</v>
          </cell>
        </row>
        <row r="35">
          <cell r="A35" t="str">
            <v>D1</v>
          </cell>
          <cell r="B35" t="str">
            <v>Programme administration</v>
          </cell>
          <cell r="C35" t="str">
            <v>Lump sum</v>
          </cell>
          <cell r="D35">
            <v>2918.4</v>
          </cell>
          <cell r="E35">
            <v>1</v>
          </cell>
          <cell r="F35">
            <v>2918.4</v>
          </cell>
          <cell r="G35" t="str">
            <v>Contribution to rent, utilities, telephone/fax, etc. @ 40% of total</v>
          </cell>
        </row>
        <row r="36">
          <cell r="A36" t="str">
            <v>D2</v>
          </cell>
          <cell r="B36" t="str">
            <v>Support staff</v>
          </cell>
          <cell r="C36" t="str">
            <v>Lump sum</v>
          </cell>
          <cell r="D36">
            <v>3942</v>
          </cell>
          <cell r="E36">
            <v>1</v>
          </cell>
          <cell r="F36">
            <v>3942</v>
          </cell>
          <cell r="G36" t="str">
            <v>40% time spent on LAS project</v>
          </cell>
        </row>
        <row r="37">
          <cell r="A37" t="str">
            <v>D3</v>
          </cell>
          <cell r="B37" t="str">
            <v>Vehicle &amp; equipment</v>
          </cell>
          <cell r="C37" t="str">
            <v>Lump sum</v>
          </cell>
          <cell r="D37">
            <v>1848</v>
          </cell>
          <cell r="E37">
            <v>1</v>
          </cell>
          <cell r="F37">
            <v>1848</v>
          </cell>
          <cell r="G37" t="str">
            <v>Contribution to capital equipment costs @40%</v>
          </cell>
        </row>
        <row r="38">
          <cell r="A38" t="str">
            <v>D4</v>
          </cell>
          <cell r="B38" t="str">
            <v>Project equipment</v>
          </cell>
          <cell r="C38" t="str">
            <v>Lump sum</v>
          </cell>
          <cell r="D38">
            <v>7344</v>
          </cell>
          <cell r="E38">
            <v>1</v>
          </cell>
          <cell r="F38">
            <v>7344</v>
          </cell>
          <cell r="G38" t="str">
            <v>Contribution to capital vehicle costs @40%</v>
          </cell>
        </row>
        <row r="40">
          <cell r="B40" t="str">
            <v>TOTAL</v>
          </cell>
          <cell r="F40">
            <v>42581.4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A"/>
      <sheetName val="LAS"/>
      <sheetName val="GAT"/>
      <sheetName val="Cons"/>
      <sheetName val="CS"/>
      <sheetName val="Consolidated budget"/>
      <sheetName val="Apportioned budget"/>
      <sheetName val="Income budget"/>
      <sheetName val="Cashflow Structure"/>
      <sheetName val="Cashflow - Complete"/>
      <sheetName val="USAID Budget"/>
      <sheetName val="BHC Budget"/>
      <sheetName val="Funding grid"/>
      <sheetName val="CB1 (2)"/>
      <sheetName val="CB1"/>
      <sheetName val="CB2"/>
      <sheetName val="CB3"/>
      <sheetName val="PC1"/>
      <sheetName val="PC2"/>
      <sheetName val="RP1"/>
      <sheetName val="IE1"/>
      <sheetName val="Actuals worksheet1"/>
    </sheetNames>
    <sheetDataSet>
      <sheetData sheetId="0"/>
      <sheetData sheetId="1"/>
      <sheetData sheetId="2"/>
      <sheetData sheetId="3"/>
      <sheetData sheetId="4"/>
      <sheetData sheetId="5">
        <row r="9">
          <cell r="F9">
            <v>9855</v>
          </cell>
        </row>
        <row r="21">
          <cell r="F21">
            <v>7296</v>
          </cell>
        </row>
        <row r="34">
          <cell r="F34">
            <v>4620</v>
          </cell>
        </row>
        <row r="42">
          <cell r="F42">
            <v>18360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C project budget"/>
      <sheetName val="HSC budget rpt"/>
      <sheetName val="HSC Balance sht"/>
      <sheetName val="HSC I&amp;E"/>
      <sheetName val="HSC Balance sht (2)"/>
      <sheetName val="HSC I&amp;E (2)"/>
    </sheetNames>
    <sheetDataSet>
      <sheetData sheetId="0">
        <row r="1">
          <cell r="L1">
            <v>110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acy Consolidated"/>
      <sheetName val="LAS Budget Worksheet"/>
    </sheetNames>
    <sheetDataSet>
      <sheetData sheetId="0">
        <row r="18">
          <cell r="I18">
            <v>111700</v>
          </cell>
        </row>
        <row r="54">
          <cell r="H54">
            <v>40131</v>
          </cell>
          <cell r="I54">
            <v>107576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 completed"/>
      <sheetName val="Acorns blank cashflow"/>
    </sheetNames>
    <sheetDataSet>
      <sheetData sheetId="0">
        <row r="1">
          <cell r="A1" t="str">
            <v>CASHFLOW FORECAST - Acorns Pre-School Group</v>
          </cell>
          <cell r="L1" t="str">
            <v>[Suggested Answer]</v>
          </cell>
        </row>
        <row r="2">
          <cell r="A2" t="str">
            <v>[All figures in US$]</v>
          </cell>
        </row>
        <row r="3">
          <cell r="A3" t="str">
            <v>Months:</v>
          </cell>
          <cell r="B3" t="str">
            <v>Jan</v>
          </cell>
          <cell r="C3" t="str">
            <v>Feb</v>
          </cell>
          <cell r="D3" t="str">
            <v>Mar</v>
          </cell>
          <cell r="E3" t="str">
            <v>Apr</v>
          </cell>
          <cell r="F3" t="str">
            <v>May</v>
          </cell>
          <cell r="G3" t="str">
            <v>Jun</v>
          </cell>
          <cell r="H3" t="str">
            <v>Jul</v>
          </cell>
          <cell r="I3" t="str">
            <v>Aug</v>
          </cell>
          <cell r="J3" t="str">
            <v>Sep</v>
          </cell>
          <cell r="K3" t="str">
            <v>Oct</v>
          </cell>
          <cell r="L3" t="str">
            <v>Nov</v>
          </cell>
          <cell r="M3" t="str">
            <v>Dec</v>
          </cell>
          <cell r="N3" t="str">
            <v>TOTAL</v>
          </cell>
        </row>
        <row r="4">
          <cell r="A4" t="str">
            <v>Receipts</v>
          </cell>
        </row>
        <row r="5">
          <cell r="A5" t="str">
            <v>Fees</v>
          </cell>
          <cell r="B5">
            <v>2400</v>
          </cell>
          <cell r="E5">
            <v>2400</v>
          </cell>
          <cell r="J5">
            <v>2400</v>
          </cell>
          <cell r="M5">
            <v>800</v>
          </cell>
          <cell r="N5">
            <v>8000</v>
          </cell>
        </row>
        <row r="6">
          <cell r="A6" t="str">
            <v>DFID Grant</v>
          </cell>
          <cell r="I6">
            <v>4000</v>
          </cell>
          <cell r="N6">
            <v>4000</v>
          </cell>
        </row>
        <row r="7">
          <cell r="A7" t="str">
            <v>Fundraising</v>
          </cell>
          <cell r="L7">
            <v>1000</v>
          </cell>
          <cell r="N7">
            <v>1000</v>
          </cell>
        </row>
        <row r="8">
          <cell r="A8" t="str">
            <v>Bank Interest</v>
          </cell>
          <cell r="M8">
            <v>50</v>
          </cell>
          <cell r="N8">
            <v>50</v>
          </cell>
        </row>
        <row r="9">
          <cell r="A9" t="str">
            <v>A.  Total Receipts</v>
          </cell>
          <cell r="B9">
            <v>2400</v>
          </cell>
          <cell r="C9">
            <v>0</v>
          </cell>
          <cell r="D9">
            <v>0</v>
          </cell>
          <cell r="E9">
            <v>2400</v>
          </cell>
          <cell r="F9">
            <v>0</v>
          </cell>
          <cell r="G9">
            <v>0</v>
          </cell>
          <cell r="H9">
            <v>0</v>
          </cell>
          <cell r="I9">
            <v>4000</v>
          </cell>
          <cell r="J9">
            <v>2400</v>
          </cell>
          <cell r="K9">
            <v>0</v>
          </cell>
          <cell r="L9">
            <v>1000</v>
          </cell>
          <cell r="M9">
            <v>850</v>
          </cell>
          <cell r="N9">
            <v>13050</v>
          </cell>
        </row>
        <row r="10">
          <cell r="A10" t="str">
            <v>Payments</v>
          </cell>
        </row>
        <row r="11">
          <cell r="A11" t="str">
            <v>Computer</v>
          </cell>
          <cell r="J11">
            <v>3000</v>
          </cell>
          <cell r="N11">
            <v>3000</v>
          </cell>
        </row>
        <row r="12">
          <cell r="A12" t="str">
            <v>Salaries (all)</v>
          </cell>
          <cell r="B12">
            <v>200</v>
          </cell>
          <cell r="C12">
            <v>200</v>
          </cell>
          <cell r="D12">
            <v>200</v>
          </cell>
          <cell r="E12">
            <v>200</v>
          </cell>
          <cell r="F12">
            <v>200</v>
          </cell>
          <cell r="G12">
            <v>200</v>
          </cell>
          <cell r="H12">
            <v>350</v>
          </cell>
          <cell r="I12">
            <v>350</v>
          </cell>
          <cell r="J12">
            <v>350</v>
          </cell>
          <cell r="K12">
            <v>350</v>
          </cell>
          <cell r="L12">
            <v>350</v>
          </cell>
          <cell r="M12">
            <v>350</v>
          </cell>
          <cell r="N12">
            <v>3300</v>
          </cell>
        </row>
        <row r="13">
          <cell r="A13" t="str">
            <v>Rent and utilities</v>
          </cell>
          <cell r="B13">
            <v>600</v>
          </cell>
          <cell r="E13">
            <v>600</v>
          </cell>
          <cell r="H13">
            <v>600</v>
          </cell>
          <cell r="K13">
            <v>600</v>
          </cell>
          <cell r="N13">
            <v>2400</v>
          </cell>
        </row>
        <row r="14">
          <cell r="A14" t="str">
            <v>Insurance</v>
          </cell>
          <cell r="E14">
            <v>500</v>
          </cell>
          <cell r="N14">
            <v>500</v>
          </cell>
        </row>
        <row r="15">
          <cell r="A15" t="str">
            <v>Materials</v>
          </cell>
          <cell r="B15">
            <v>500</v>
          </cell>
          <cell r="E15">
            <v>125</v>
          </cell>
          <cell r="H15">
            <v>250</v>
          </cell>
          <cell r="K15">
            <v>125</v>
          </cell>
          <cell r="N15">
            <v>1000</v>
          </cell>
        </row>
        <row r="16">
          <cell r="A16" t="str">
            <v>Office Supplies</v>
          </cell>
          <cell r="B16">
            <v>100</v>
          </cell>
          <cell r="C16">
            <v>100</v>
          </cell>
          <cell r="D16">
            <v>100</v>
          </cell>
          <cell r="E16">
            <v>100</v>
          </cell>
          <cell r="F16">
            <v>100</v>
          </cell>
          <cell r="G16">
            <v>100</v>
          </cell>
          <cell r="H16">
            <v>100</v>
          </cell>
          <cell r="I16">
            <v>100</v>
          </cell>
          <cell r="J16">
            <v>100</v>
          </cell>
          <cell r="K16">
            <v>100</v>
          </cell>
          <cell r="L16">
            <v>100</v>
          </cell>
          <cell r="M16">
            <v>100</v>
          </cell>
          <cell r="N16">
            <v>1200</v>
          </cell>
        </row>
        <row r="17">
          <cell r="A17" t="str">
            <v>Audit fee</v>
          </cell>
          <cell r="F17">
            <v>250</v>
          </cell>
          <cell r="N17">
            <v>250</v>
          </cell>
        </row>
        <row r="18">
          <cell r="A18" t="str">
            <v>Food</v>
          </cell>
          <cell r="B18">
            <v>100</v>
          </cell>
          <cell r="C18">
            <v>100</v>
          </cell>
          <cell r="D18">
            <v>100</v>
          </cell>
          <cell r="E18">
            <v>100</v>
          </cell>
          <cell r="F18">
            <v>100</v>
          </cell>
          <cell r="G18">
            <v>100</v>
          </cell>
          <cell r="H18">
            <v>100</v>
          </cell>
          <cell r="I18">
            <v>0</v>
          </cell>
          <cell r="J18">
            <v>100</v>
          </cell>
          <cell r="K18">
            <v>100</v>
          </cell>
          <cell r="L18">
            <v>100</v>
          </cell>
          <cell r="M18">
            <v>200</v>
          </cell>
          <cell r="N18">
            <v>1200</v>
          </cell>
        </row>
        <row r="19">
          <cell r="A19" t="str">
            <v>B. Total Payments</v>
          </cell>
          <cell r="B19">
            <v>1500</v>
          </cell>
          <cell r="C19">
            <v>400</v>
          </cell>
          <cell r="D19">
            <v>400</v>
          </cell>
          <cell r="E19">
            <v>1625</v>
          </cell>
          <cell r="F19">
            <v>650</v>
          </cell>
          <cell r="G19">
            <v>400</v>
          </cell>
          <cell r="H19">
            <v>1400</v>
          </cell>
          <cell r="I19">
            <v>450</v>
          </cell>
          <cell r="J19">
            <v>3550</v>
          </cell>
          <cell r="K19">
            <v>1275</v>
          </cell>
          <cell r="L19">
            <v>550</v>
          </cell>
          <cell r="M19">
            <v>650</v>
          </cell>
          <cell r="N19">
            <v>12850</v>
          </cell>
        </row>
        <row r="20">
          <cell r="A20" t="str">
            <v>C.  Net Cashflow for month</v>
          </cell>
          <cell r="B20">
            <v>900</v>
          </cell>
          <cell r="C20">
            <v>-400</v>
          </cell>
          <cell r="D20">
            <v>-400</v>
          </cell>
          <cell r="E20">
            <v>775</v>
          </cell>
          <cell r="F20">
            <v>-650</v>
          </cell>
          <cell r="G20">
            <v>-400</v>
          </cell>
          <cell r="H20">
            <v>-1400</v>
          </cell>
          <cell r="I20">
            <v>3550</v>
          </cell>
          <cell r="J20">
            <v>-1150</v>
          </cell>
          <cell r="K20">
            <v>-1275</v>
          </cell>
          <cell r="L20">
            <v>450</v>
          </cell>
          <cell r="M20">
            <v>200</v>
          </cell>
        </row>
        <row r="21">
          <cell r="A21" t="str">
            <v>D.  Cash Balance B/F</v>
          </cell>
          <cell r="B21">
            <v>250</v>
          </cell>
          <cell r="C21">
            <v>1150</v>
          </cell>
          <cell r="D21">
            <v>750</v>
          </cell>
          <cell r="E21">
            <v>350</v>
          </cell>
          <cell r="F21">
            <v>1125</v>
          </cell>
          <cell r="G21">
            <v>475</v>
          </cell>
          <cell r="H21">
            <v>75</v>
          </cell>
          <cell r="I21">
            <v>-1325</v>
          </cell>
          <cell r="J21">
            <v>2225</v>
          </cell>
          <cell r="K21">
            <v>1075</v>
          </cell>
          <cell r="L21">
            <v>-200</v>
          </cell>
          <cell r="M21">
            <v>250</v>
          </cell>
        </row>
        <row r="23">
          <cell r="A23" t="str">
            <v>E.  Cash Balance (C/F)</v>
          </cell>
          <cell r="B23">
            <v>1150</v>
          </cell>
          <cell r="C23">
            <v>750</v>
          </cell>
          <cell r="D23">
            <v>350</v>
          </cell>
          <cell r="E23">
            <v>1125</v>
          </cell>
          <cell r="F23">
            <v>475</v>
          </cell>
          <cell r="G23">
            <v>75</v>
          </cell>
          <cell r="H23">
            <v>-1325</v>
          </cell>
          <cell r="I23">
            <v>2225</v>
          </cell>
          <cell r="J23">
            <v>1075</v>
          </cell>
          <cell r="K23">
            <v>-200</v>
          </cell>
          <cell r="L23">
            <v>250</v>
          </cell>
          <cell r="M23">
            <v>450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 Book exercise"/>
      <sheetName val="PC Book answer"/>
      <sheetName val="Bankbook ex"/>
      <sheetName val="Bankbook completed"/>
      <sheetName val="R&amp;P"/>
    </sheetNames>
    <sheetDataSet>
      <sheetData sheetId="0"/>
      <sheetData sheetId="1"/>
      <sheetData sheetId="2"/>
      <sheetData sheetId="3">
        <row r="3">
          <cell r="A3" t="str">
            <v xml:space="preserve">ANALYSED CASH BOOK – RECEIPTS PAGE </v>
          </cell>
        </row>
        <row r="4">
          <cell r="A4" t="str">
            <v>LEGACY PROJECT US DOLLAR CHEQUE ACCOUNT</v>
          </cell>
          <cell r="E4" t="str">
            <v xml:space="preserve">MONTH: August 200x     </v>
          </cell>
          <cell r="I4" t="str">
            <v>B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</row>
        <row r="7">
          <cell r="A7" t="str">
            <v>DETAILS OF MONEY RECEIVED</v>
          </cell>
          <cell r="E7" t="str">
            <v>ANALYSIS OF RECEIPT</v>
          </cell>
        </row>
        <row r="8">
          <cell r="A8" t="str">
            <v>Date</v>
          </cell>
          <cell r="B8" t="str">
            <v xml:space="preserve">Description </v>
          </cell>
          <cell r="C8" t="str">
            <v>Receipt No.</v>
          </cell>
          <cell r="D8" t="str">
            <v>Amount</v>
          </cell>
          <cell r="E8" t="str">
            <v>USAID</v>
          </cell>
          <cell r="F8" t="str">
            <v>Bilance</v>
          </cell>
          <cell r="G8" t="str">
            <v>Donations</v>
          </cell>
          <cell r="H8" t="str">
            <v>Fees</v>
          </cell>
          <cell r="I8" t="str">
            <v>Other</v>
          </cell>
        </row>
        <row r="9">
          <cell r="D9" t="str">
            <v>$</v>
          </cell>
          <cell r="E9" t="str">
            <v>Grant</v>
          </cell>
          <cell r="F9" t="str">
            <v>Grant</v>
          </cell>
          <cell r="I9" t="str">
            <v>(specify)</v>
          </cell>
        </row>
        <row r="10">
          <cell r="E10">
            <v>1020</v>
          </cell>
          <cell r="F10">
            <v>1030</v>
          </cell>
          <cell r="G10">
            <v>1110</v>
          </cell>
          <cell r="H10">
            <v>1120</v>
          </cell>
        </row>
        <row r="11">
          <cell r="A11">
            <v>37477</v>
          </cell>
          <cell r="B11" t="str">
            <v>Course fees for August workshop</v>
          </cell>
          <cell r="C11">
            <v>19</v>
          </cell>
          <cell r="D11">
            <v>200</v>
          </cell>
          <cell r="H11">
            <v>200</v>
          </cell>
        </row>
        <row r="12">
          <cell r="A12">
            <v>37487</v>
          </cell>
          <cell r="B12" t="str">
            <v>Cash donation from clients</v>
          </cell>
          <cell r="C12">
            <v>20</v>
          </cell>
          <cell r="D12">
            <v>18</v>
          </cell>
          <cell r="G12">
            <v>18</v>
          </cell>
        </row>
        <row r="13">
          <cell r="A13">
            <v>37488</v>
          </cell>
          <cell r="B13" t="str">
            <v xml:space="preserve">USAID grant </v>
          </cell>
          <cell r="C13">
            <v>21</v>
          </cell>
          <cell r="D13">
            <v>24500</v>
          </cell>
          <cell r="E13">
            <v>24500</v>
          </cell>
        </row>
        <row r="14">
          <cell r="A14">
            <v>37493</v>
          </cell>
          <cell r="B14" t="str">
            <v>Consultancy fee</v>
          </cell>
          <cell r="C14">
            <v>22</v>
          </cell>
          <cell r="D14">
            <v>150</v>
          </cell>
          <cell r="H14">
            <v>150</v>
          </cell>
        </row>
        <row r="15">
          <cell r="A15">
            <v>37499</v>
          </cell>
          <cell r="B15" t="str">
            <v>Public donation</v>
          </cell>
          <cell r="C15">
            <v>23</v>
          </cell>
          <cell r="D15">
            <v>15</v>
          </cell>
          <cell r="G15">
            <v>15</v>
          </cell>
        </row>
        <row r="27">
          <cell r="A27" t="str">
            <v>TOTAL RECEIPTS:</v>
          </cell>
          <cell r="D27">
            <v>24883</v>
          </cell>
          <cell r="E27">
            <v>24500</v>
          </cell>
          <cell r="F27">
            <v>0</v>
          </cell>
          <cell r="G27">
            <v>33</v>
          </cell>
          <cell r="H27">
            <v>350</v>
          </cell>
          <cell r="I27">
            <v>0</v>
          </cell>
        </row>
        <row r="28">
          <cell r="A28" t="str">
            <v>Plus: Bank balance brought forward from last month:</v>
          </cell>
          <cell r="D28">
            <v>425</v>
          </cell>
        </row>
        <row r="29">
          <cell r="A29" t="str">
            <v>Less: payments made during the month:</v>
          </cell>
          <cell r="D29">
            <v>-2821.3299999999995</v>
          </cell>
        </row>
        <row r="30">
          <cell r="A30" t="str">
            <v>Balance to be carried forward to next month:</v>
          </cell>
          <cell r="D30">
            <v>22486.670000000002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 LINGO donor report"/>
      <sheetName val="Q2 LINGO donor report"/>
      <sheetName val="Q3 LINGO donor report"/>
      <sheetName val="Actuals"/>
      <sheetName val="Lingo Phased Budget"/>
      <sheetName val="JIF Phased Budget"/>
      <sheetName val="Project Phased Budget "/>
      <sheetName val="Funding grid"/>
    </sheetNames>
    <sheetDataSet>
      <sheetData sheetId="0">
        <row r="4">
          <cell r="J4">
            <v>1.85</v>
          </cell>
        </row>
      </sheetData>
      <sheetData sheetId="1"/>
      <sheetData sheetId="2" refreshError="1"/>
      <sheetData sheetId="3"/>
      <sheetData sheetId="4"/>
      <sheetData sheetId="5" refreshError="1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of Accounts"/>
      <sheetName val="Bad budget eg"/>
      <sheetName val="Good budget eg"/>
      <sheetName val=" LAS Budget worksheet blank"/>
      <sheetName val=" LAS Project Budget"/>
      <sheetName val="Cons. budget Legacy"/>
      <sheetName val="Completed BHC Budget"/>
      <sheetName val="Cashflow ex."/>
      <sheetName val="Cashflow answer"/>
      <sheetName val="PC Book exercise"/>
      <sheetName val="PC Book answer"/>
      <sheetName val="Bankbook"/>
      <sheetName val="Bank rec figs"/>
      <sheetName val="Apportion results"/>
      <sheetName val="Budget Mon Blank"/>
      <sheetName val="Budget Mon complete"/>
      <sheetName val="Forecast ex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A"/>
      <sheetName val="LAS"/>
      <sheetName val="GAT"/>
      <sheetName val="Cons"/>
      <sheetName val="CS"/>
      <sheetName val="Consolidated budget"/>
      <sheetName val="Apportioned budget"/>
      <sheetName val="Income budget"/>
      <sheetName val="Cashflow Structure"/>
      <sheetName val="Cashflow - Complete"/>
      <sheetName val="USAID Budget"/>
      <sheetName val="BHC Budget"/>
      <sheetName val="Funding grid"/>
      <sheetName val="CB1 (2)"/>
      <sheetName val="CB1"/>
      <sheetName val="CB2"/>
      <sheetName val="CB3"/>
      <sheetName val="PC1"/>
      <sheetName val="PC2"/>
      <sheetName val="RP1"/>
      <sheetName val="IE1"/>
      <sheetName val="Actuals worksheet1"/>
    </sheetNames>
    <sheetDataSet>
      <sheetData sheetId="0"/>
      <sheetData sheetId="1"/>
      <sheetData sheetId="2"/>
      <sheetData sheetId="3"/>
      <sheetData sheetId="4">
        <row r="26">
          <cell r="F26">
            <v>8026.2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ortion results2"/>
    </sheetNames>
    <sheetDataSet>
      <sheetData sheetId="0">
        <row r="11">
          <cell r="K11">
            <v>492000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E147-B88A-4F98-AB7C-727D71DF1BA1}">
  <dimension ref="A1:E10"/>
  <sheetViews>
    <sheetView tabSelected="1" zoomScale="143" workbookViewId="0">
      <selection activeCell="B11" sqref="B11"/>
    </sheetView>
  </sheetViews>
  <sheetFormatPr defaultColWidth="9.1796875" defaultRowHeight="13" x14ac:dyDescent="0.3"/>
  <cols>
    <col min="1" max="1" width="3.26953125" style="1" customWidth="1"/>
    <col min="2" max="2" width="56.26953125" style="1" bestFit="1" customWidth="1"/>
    <col min="3" max="3" width="20.26953125" style="1" bestFit="1" customWidth="1"/>
    <col min="4" max="4" width="13.7265625" style="1" bestFit="1" customWidth="1"/>
    <col min="5" max="5" width="20.26953125" style="1" bestFit="1" customWidth="1"/>
    <col min="6" max="7" width="14.7265625" style="1" bestFit="1" customWidth="1"/>
    <col min="8" max="16384" width="9.1796875" style="1"/>
  </cols>
  <sheetData>
    <row r="1" spans="1:5" ht="26" x14ac:dyDescent="0.3">
      <c r="A1" s="2">
        <v>1</v>
      </c>
      <c r="B1" s="3" t="s">
        <v>7</v>
      </c>
      <c r="C1" s="2"/>
    </row>
    <row r="2" spans="1:5" ht="14" x14ac:dyDescent="0.3">
      <c r="A2" s="4"/>
      <c r="B2" s="5" t="s">
        <v>0</v>
      </c>
      <c r="C2" s="4" t="s">
        <v>1</v>
      </c>
    </row>
    <row r="3" spans="1:5" x14ac:dyDescent="0.3">
      <c r="A3" s="1">
        <v>1</v>
      </c>
      <c r="B3" s="6" t="s">
        <v>2</v>
      </c>
      <c r="C3" s="7">
        <v>3000000</v>
      </c>
      <c r="D3" s="8"/>
    </row>
    <row r="4" spans="1:5" x14ac:dyDescent="0.3">
      <c r="A4" s="1">
        <v>2</v>
      </c>
      <c r="B4" s="6" t="s">
        <v>3</v>
      </c>
      <c r="C4" s="7">
        <v>4550000</v>
      </c>
      <c r="D4" s="8"/>
    </row>
    <row r="5" spans="1:5" x14ac:dyDescent="0.3">
      <c r="A5" s="1">
        <v>3</v>
      </c>
      <c r="B5" s="6" t="s">
        <v>4</v>
      </c>
      <c r="C5" s="7">
        <f>400*5000</f>
        <v>2000000</v>
      </c>
    </row>
    <row r="6" spans="1:5" x14ac:dyDescent="0.3">
      <c r="A6" s="1">
        <v>4</v>
      </c>
      <c r="B6" s="6" t="s">
        <v>6</v>
      </c>
      <c r="C6" s="7">
        <f>35000*130</f>
        <v>4550000</v>
      </c>
    </row>
    <row r="7" spans="1:5" x14ac:dyDescent="0.3">
      <c r="A7" s="1">
        <v>5</v>
      </c>
      <c r="B7" s="6" t="s">
        <v>5</v>
      </c>
      <c r="C7" s="7">
        <f>2000*3250</f>
        <v>6500000</v>
      </c>
      <c r="D7" s="8"/>
      <c r="E7" s="8"/>
    </row>
    <row r="8" spans="1:5" x14ac:dyDescent="0.3">
      <c r="B8" s="6"/>
      <c r="C8" s="7"/>
      <c r="D8" s="8"/>
      <c r="E8" s="8"/>
    </row>
    <row r="9" spans="1:5" ht="13.5" thickBot="1" x14ac:dyDescent="0.35">
      <c r="C9" s="9">
        <f>SUM(C3:C7)</f>
        <v>20600000</v>
      </c>
    </row>
    <row r="10" spans="1:5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Wash Related activities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hussein osman</dc:creator>
  <cp:lastModifiedBy>Stephanie machua</cp:lastModifiedBy>
  <dcterms:created xsi:type="dcterms:W3CDTF">2025-02-04T10:42:23Z</dcterms:created>
  <dcterms:modified xsi:type="dcterms:W3CDTF">2025-03-09T18:52:28Z</dcterms:modified>
</cp:coreProperties>
</file>